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0485" activeTab="0"/>
  </bookViews>
  <sheets>
    <sheet name="Юниоры 50 км" sheetId="1" r:id="rId1"/>
  </sheets>
  <definedNames>
    <definedName name="_xlnm.Print_Area" localSheetId="0">'Юниоры 50 км'!$A$1:$Q$105</definedName>
  </definedNames>
  <calcPr fullCalcOnLoad="1"/>
</workbook>
</file>

<file path=xl/sharedStrings.xml><?xml version="1.0" encoding="utf-8"?>
<sst xmlns="http://schemas.openxmlformats.org/spreadsheetml/2006/main" count="261" uniqueCount="166">
  <si>
    <t>Фамилия, имя</t>
  </si>
  <si>
    <t>Год рожд.</t>
  </si>
  <si>
    <t>Звание разряд</t>
  </si>
  <si>
    <t>Субъект РФ</t>
  </si>
  <si>
    <t>Старт номер</t>
  </si>
  <si>
    <t xml:space="preserve"> </t>
  </si>
  <si>
    <t>Москва</t>
  </si>
  <si>
    <t>МС</t>
  </si>
  <si>
    <t>Итоговый протокол</t>
  </si>
  <si>
    <t>Начало:</t>
  </si>
  <si>
    <t>Окончание:</t>
  </si>
  <si>
    <t>Жюри</t>
  </si>
  <si>
    <t>Характеристика трасс</t>
  </si>
  <si>
    <t>Технический делегат</t>
  </si>
  <si>
    <t>Дистанция:</t>
  </si>
  <si>
    <t xml:space="preserve">Главный судья </t>
  </si>
  <si>
    <t>перепад высоты (HD):</t>
  </si>
  <si>
    <t>Колонка не входит в область печати!</t>
  </si>
  <si>
    <t>Директор соревнований</t>
  </si>
  <si>
    <t>максимальный подъем (MC):</t>
  </si>
  <si>
    <t>сумма перепадов высот (ТС):</t>
  </si>
  <si>
    <t>длина круга:</t>
  </si>
  <si>
    <t>количество кругов:</t>
  </si>
  <si>
    <t>Результат</t>
  </si>
  <si>
    <t>Проигрыш лидеру</t>
  </si>
  <si>
    <t>Вып. норма-тив</t>
  </si>
  <si>
    <t>Очки</t>
  </si>
  <si>
    <t>RUS пункты</t>
  </si>
  <si>
    <t>место</t>
  </si>
  <si>
    <t>Penalty</t>
  </si>
  <si>
    <t>Погода</t>
  </si>
  <si>
    <t>Состояние снега</t>
  </si>
  <si>
    <t>Состояние трассы</t>
  </si>
  <si>
    <t>Температура</t>
  </si>
  <si>
    <t>Статистика гонки</t>
  </si>
  <si>
    <t>Заявлено</t>
  </si>
  <si>
    <t>хорошее</t>
  </si>
  <si>
    <t>Мончегорск</t>
  </si>
  <si>
    <t>г. Мончегорск</t>
  </si>
  <si>
    <t>10:00:00</t>
  </si>
  <si>
    <t>Отрезок 30 км</t>
  </si>
  <si>
    <t>Отрезок 20 км</t>
  </si>
  <si>
    <t>результат</t>
  </si>
  <si>
    <t>м</t>
  </si>
  <si>
    <t>км</t>
  </si>
  <si>
    <t>RUS  код</t>
  </si>
  <si>
    <t>Не финишировали</t>
  </si>
  <si>
    <t>Результаты получены электронной системой "Лыжный стадион 21"  МАРАФОН-ЭЛЕКТРО  WWW.MARATHON-E.RU</t>
  </si>
  <si>
    <t>Николай Шилов (ВК)</t>
  </si>
  <si>
    <t>зернистый, плотный</t>
  </si>
  <si>
    <t>Александр Патракеев (РК)</t>
  </si>
  <si>
    <t>RUS пункт</t>
  </si>
  <si>
    <t>RUS пункт 1 место</t>
  </si>
  <si>
    <t>RUS пункт 2 место</t>
  </si>
  <si>
    <t>RUS пункт 3 место</t>
  </si>
  <si>
    <t>фактор гонки</t>
  </si>
  <si>
    <t>Игорь Беломестнов (МК)</t>
  </si>
  <si>
    <t>Сафиуллин Рифат</t>
  </si>
  <si>
    <t>мс</t>
  </si>
  <si>
    <t>Ханты-Мансийский АО</t>
  </si>
  <si>
    <t>Катаев Денис</t>
  </si>
  <si>
    <t>Кировская область</t>
  </si>
  <si>
    <t>Николаев Артем</t>
  </si>
  <si>
    <t>Республика Татарстан</t>
  </si>
  <si>
    <t>Гаврилов Юрий</t>
  </si>
  <si>
    <t>Тюменская область</t>
  </si>
  <si>
    <t>Малафиев Андрей</t>
  </si>
  <si>
    <t>Республика Коми</t>
  </si>
  <si>
    <t>Мамкин Виктор</t>
  </si>
  <si>
    <t>кмс</t>
  </si>
  <si>
    <t>Петров Артур</t>
  </si>
  <si>
    <t>Дробот Иван</t>
  </si>
  <si>
    <t>Кемеровская область</t>
  </si>
  <si>
    <t>Мазепкин Андрей</t>
  </si>
  <si>
    <t>Брянская область</t>
  </si>
  <si>
    <t>Фатхуллин Евгений</t>
  </si>
  <si>
    <t>Санников Илья</t>
  </si>
  <si>
    <t>Меньшаков Дмитрий</t>
  </si>
  <si>
    <t>Архангельская область</t>
  </si>
  <si>
    <t>Сергеев Александр</t>
  </si>
  <si>
    <t>Санкт-Петербург</t>
  </si>
  <si>
    <t>Симонов Дмитрий</t>
  </si>
  <si>
    <t>Красноярский край</t>
  </si>
  <si>
    <t>Березин Егор</t>
  </si>
  <si>
    <t>Тимашов Алексей</t>
  </si>
  <si>
    <t>Московская область</t>
  </si>
  <si>
    <t>Десятник Григорий</t>
  </si>
  <si>
    <t>Мурманская область</t>
  </si>
  <si>
    <t>Строителев Федор</t>
  </si>
  <si>
    <t>Серков Илья</t>
  </si>
  <si>
    <t>Федотов Алексей</t>
  </si>
  <si>
    <t>Купцов Павел</t>
  </si>
  <si>
    <t>Морковин Иван</t>
  </si>
  <si>
    <t>Тверская область</t>
  </si>
  <si>
    <t>Хохряков Григорий</t>
  </si>
  <si>
    <t>Удмуртская Республика</t>
  </si>
  <si>
    <t>Владыкин Геннадий</t>
  </si>
  <si>
    <t>Титов Артем</t>
  </si>
  <si>
    <t>Владимиров Иван</t>
  </si>
  <si>
    <t>Алехин Вячеслав</t>
  </si>
  <si>
    <t>Сахалинская область</t>
  </si>
  <si>
    <t>Бакалдин Илья</t>
  </si>
  <si>
    <t>Гарифуллин Адель</t>
  </si>
  <si>
    <t>Кузнецов Андрей</t>
  </si>
  <si>
    <t>Ленинградска область</t>
  </si>
  <si>
    <t>Трошкин Роман</t>
  </si>
  <si>
    <t>Ишмаев Марсель</t>
  </si>
  <si>
    <t>Самарская область</t>
  </si>
  <si>
    <t>Бочкарев Павел</t>
  </si>
  <si>
    <t>Шевцов Артем</t>
  </si>
  <si>
    <t>Батманов Петр</t>
  </si>
  <si>
    <t>Сариков Павел</t>
  </si>
  <si>
    <t>Пащенко Петр</t>
  </si>
  <si>
    <t>Республика Башкортостан</t>
  </si>
  <si>
    <t>Калабин Олег</t>
  </si>
  <si>
    <t>Пермский край</t>
  </si>
  <si>
    <t>Рыбаков Сергей</t>
  </si>
  <si>
    <t>Денисов Константин</t>
  </si>
  <si>
    <t>Корниенко Сергей</t>
  </si>
  <si>
    <t>Карпов Алексей</t>
  </si>
  <si>
    <t>Чирков Алексей</t>
  </si>
  <si>
    <t>Машковцев Василий</t>
  </si>
  <si>
    <t>Калянов Егор</t>
  </si>
  <si>
    <t>Ермилин Виктор</t>
  </si>
  <si>
    <t>Акимов Павел</t>
  </si>
  <si>
    <t>Гущин Андрей</t>
  </si>
  <si>
    <t>Корнеев Дмитрий</t>
  </si>
  <si>
    <t>Евстафьев Георгий</t>
  </si>
  <si>
    <t>Хабаровский край</t>
  </si>
  <si>
    <t>Рудаков Павел</t>
  </si>
  <si>
    <t>Ботт Максим</t>
  </si>
  <si>
    <t>Юницин Антон</t>
  </si>
  <si>
    <t>Пыжов Николай</t>
  </si>
  <si>
    <t>Широких Павел</t>
  </si>
  <si>
    <t>Оренбургская обл.</t>
  </si>
  <si>
    <t>Бураков Андрей</t>
  </si>
  <si>
    <t>Коваленко Роман</t>
  </si>
  <si>
    <t>Стариков Геннадий</t>
  </si>
  <si>
    <t>Республика Карелия</t>
  </si>
  <si>
    <t>Голобоков Владимир</t>
  </si>
  <si>
    <t>Дигтярев Дмитрий</t>
  </si>
  <si>
    <t>КМС</t>
  </si>
  <si>
    <t>Королев</t>
  </si>
  <si>
    <t>Зам. гл. судьи по трассам</t>
  </si>
  <si>
    <t>Александр Алексеев (РК)</t>
  </si>
  <si>
    <t>Миннегулов Руслан</t>
  </si>
  <si>
    <t>пасмурно</t>
  </si>
  <si>
    <t>доп, очки отрезки 10,20,30</t>
  </si>
  <si>
    <t>Главный секретарь соревнований</t>
  </si>
  <si>
    <t>10.04.2011 год</t>
  </si>
  <si>
    <t>12:30:00</t>
  </si>
  <si>
    <t>Министерство спорта, туризма и молодежной политики РФ</t>
  </si>
  <si>
    <t>Комитет по физической культуре и спорту Мурманской области</t>
  </si>
  <si>
    <t>Администрация города Мончегорска</t>
  </si>
  <si>
    <t>Федерация лыжных гонок России</t>
  </si>
  <si>
    <t>Масс-старт</t>
  </si>
  <si>
    <t>Дисквалифицированы</t>
  </si>
  <si>
    <t>Игорь Беломестнов МК (Королев)</t>
  </si>
  <si>
    <t>Елена Шадрина 1 К (Мончегорск)</t>
  </si>
  <si>
    <t>Место</t>
  </si>
  <si>
    <t xml:space="preserve"> +4,3"/ +0,3"</t>
  </si>
  <si>
    <t>Финишировали</t>
  </si>
  <si>
    <t>Воздуха / снега</t>
  </si>
  <si>
    <t>Первенство  России</t>
  </si>
  <si>
    <t>Юниоры 50 км, стиль свободный</t>
  </si>
  <si>
    <t>Сеземов Яков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</si>
</sst>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/ss.0"/>
    <numFmt numFmtId="166" formatCode="mm:ss.0;@"/>
    <numFmt numFmtId="167" formatCode="h:mm:ss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ss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\ \+h:mm:ss.0"/>
    <numFmt numFmtId="191" formatCode="\ h:mm:ss.0"/>
    <numFmt numFmtId="192" formatCode="\ \+mm:ss.0"/>
    <numFmt numFmtId="193" formatCode="\ \+h:mm:ss"/>
    <numFmt numFmtId="194" formatCode="\ \+h:mm/ss.0"/>
    <numFmt numFmtId="195" formatCode="\ \+\ mm/ss.0"/>
    <numFmt numFmtId="196" formatCode="\+\ mm:ss.0"/>
    <numFmt numFmtId="197" formatCode="[$-F400]h:mm:ss\ AM/PM"/>
  </numFmts>
  <fonts count="46">
    <font>
      <sz val="10"/>
      <name val="Arial Cyr"/>
      <family val="0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u val="single"/>
      <sz val="8"/>
      <name val="Arial Cyr"/>
      <family val="0"/>
    </font>
    <font>
      <sz val="8"/>
      <color indexed="10"/>
      <name val="Arial Cyr"/>
      <family val="0"/>
    </font>
    <font>
      <sz val="9"/>
      <name val="Arial"/>
      <family val="2"/>
    </font>
    <font>
      <sz val="8"/>
      <color indexed="12"/>
      <name val="Arial Cyr"/>
      <family val="0"/>
    </font>
    <font>
      <sz val="8"/>
      <color indexed="60"/>
      <name val="Arial Cyr"/>
      <family val="0"/>
    </font>
    <font>
      <sz val="11"/>
      <name val="Arial Cyr"/>
      <family val="2"/>
    </font>
    <font>
      <b/>
      <sz val="24"/>
      <name val="Arial Cyr"/>
      <family val="2"/>
    </font>
    <font>
      <b/>
      <i/>
      <sz val="16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Cyr"/>
      <family val="0"/>
    </font>
    <font>
      <b/>
      <sz val="7"/>
      <name val="Arial"/>
      <family val="2"/>
    </font>
    <font>
      <sz val="7"/>
      <color indexed="8"/>
      <name val="Arial Cyr"/>
      <family val="0"/>
    </font>
    <font>
      <sz val="7"/>
      <color indexed="8"/>
      <name val="Arial"/>
      <family val="2"/>
    </font>
    <font>
      <b/>
      <sz val="10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7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67" fontId="0" fillId="24" borderId="0" xfId="0" applyNumberFormat="1" applyFill="1" applyAlignment="1">
      <alignment vertical="center"/>
    </xf>
    <xf numFmtId="167" fontId="0" fillId="24" borderId="0" xfId="0" applyNumberForma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6" fillId="24" borderId="0" xfId="0" applyFont="1" applyFill="1" applyBorder="1" applyAlignment="1">
      <alignment horizontal="centerContinuous" vertical="center"/>
    </xf>
    <xf numFmtId="0" fontId="6" fillId="24" borderId="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 horizontal="center" vertical="center"/>
    </xf>
    <xf numFmtId="167" fontId="13" fillId="24" borderId="0" xfId="0" applyNumberFormat="1" applyFont="1" applyFill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3" fillId="24" borderId="12" xfId="0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167" fontId="0" fillId="24" borderId="0" xfId="0" applyNumberForma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centerContinuous" vertical="center"/>
    </xf>
    <xf numFmtId="0" fontId="7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67" fontId="0" fillId="24" borderId="16" xfId="0" applyNumberForma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47" fontId="0" fillId="24" borderId="0" xfId="0" applyNumberFormat="1" applyFill="1" applyAlignment="1">
      <alignment vertical="center"/>
    </xf>
    <xf numFmtId="0" fontId="17" fillId="24" borderId="18" xfId="52" applyFont="1" applyFill="1" applyBorder="1" applyAlignment="1">
      <alignment horizontal="center" vertical="center"/>
      <protection/>
    </xf>
    <xf numFmtId="0" fontId="4" fillId="24" borderId="18" xfId="52" applyFont="1" applyFill="1" applyBorder="1" applyAlignment="1">
      <alignment horizontal="center" vertical="center"/>
      <protection/>
    </xf>
    <xf numFmtId="0" fontId="3" fillId="24" borderId="19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 wrapText="1"/>
    </xf>
    <xf numFmtId="2" fontId="11" fillId="24" borderId="19" xfId="0" applyNumberFormat="1" applyFont="1" applyFill="1" applyBorder="1" applyAlignment="1">
      <alignment horizontal="center" vertical="center"/>
    </xf>
    <xf numFmtId="1" fontId="12" fillId="24" borderId="19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 horizontal="right" vertical="center"/>
    </xf>
    <xf numFmtId="0" fontId="0" fillId="24" borderId="0" xfId="0" applyFill="1" applyAlignment="1">
      <alignment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20" xfId="52" applyFont="1" applyFill="1" applyBorder="1" applyAlignment="1">
      <alignment horizontal="center" vertical="center"/>
      <protection/>
    </xf>
    <xf numFmtId="0" fontId="0" fillId="24" borderId="0" xfId="0" applyFill="1" applyBorder="1" applyAlignment="1">
      <alignment/>
    </xf>
    <xf numFmtId="47" fontId="0" fillId="24" borderId="0" xfId="0" applyNumberFormat="1" applyFill="1" applyBorder="1" applyAlignment="1">
      <alignment vertical="center"/>
    </xf>
    <xf numFmtId="0" fontId="17" fillId="24" borderId="0" xfId="52" applyFont="1" applyFill="1" applyBorder="1" applyAlignment="1">
      <alignment horizontal="center" vertical="center"/>
      <protection/>
    </xf>
    <xf numFmtId="0" fontId="17" fillId="24" borderId="21" xfId="52" applyFont="1" applyFill="1" applyBorder="1" applyAlignment="1">
      <alignment horizontal="center" vertical="center"/>
      <protection/>
    </xf>
    <xf numFmtId="0" fontId="17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18" xfId="53" applyFont="1" applyFill="1" applyBorder="1" applyAlignment="1">
      <alignment horizontal="center" vertical="center"/>
      <protection/>
    </xf>
    <xf numFmtId="0" fontId="21" fillId="24" borderId="18" xfId="52" applyFont="1" applyFill="1" applyBorder="1" applyAlignment="1">
      <alignment horizontal="center" vertical="center"/>
      <protection/>
    </xf>
    <xf numFmtId="0" fontId="21" fillId="24" borderId="18" xfId="0" applyFont="1" applyFill="1" applyBorder="1" applyAlignment="1">
      <alignment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/>
    </xf>
    <xf numFmtId="191" fontId="0" fillId="24" borderId="18" xfId="0" applyNumberFormat="1" applyFill="1" applyBorder="1" applyAlignment="1">
      <alignment horizontal="center" vertical="center"/>
    </xf>
    <xf numFmtId="167" fontId="0" fillId="24" borderId="18" xfId="0" applyNumberFormat="1" applyFill="1" applyBorder="1" applyAlignment="1">
      <alignment horizontal="center"/>
    </xf>
    <xf numFmtId="190" fontId="5" fillId="24" borderId="18" xfId="0" applyNumberFormat="1" applyFont="1" applyFill="1" applyBorder="1" applyAlignment="1">
      <alignment horizontal="center" vertical="center" wrapText="1"/>
    </xf>
    <xf numFmtId="2" fontId="10" fillId="24" borderId="18" xfId="0" applyNumberFormat="1" applyFont="1" applyFill="1" applyBorder="1" applyAlignment="1" applyProtection="1">
      <alignment horizontal="center" vertical="center"/>
      <protection/>
    </xf>
    <xf numFmtId="0" fontId="5" fillId="24" borderId="18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20" fillId="24" borderId="18" xfId="52" applyFont="1" applyFill="1" applyBorder="1" applyAlignment="1">
      <alignment horizontal="center" vertical="center"/>
      <protection/>
    </xf>
    <xf numFmtId="0" fontId="20" fillId="24" borderId="18" xfId="52" applyFont="1" applyFill="1" applyBorder="1" applyAlignment="1">
      <alignment horizontal="left" vertical="center"/>
      <protection/>
    </xf>
    <xf numFmtId="0" fontId="18" fillId="24" borderId="18" xfId="52" applyFont="1" applyFill="1" applyBorder="1" applyAlignment="1">
      <alignment horizontal="center" vertical="center"/>
      <protection/>
    </xf>
    <xf numFmtId="191" fontId="3" fillId="24" borderId="18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167" fontId="3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2" fontId="4" fillId="24" borderId="19" xfId="52" applyNumberFormat="1" applyFont="1" applyFill="1" applyBorder="1" applyAlignment="1">
      <alignment horizontal="center" vertical="center"/>
      <protection/>
    </xf>
    <xf numFmtId="0" fontId="7" fillId="24" borderId="26" xfId="0" applyFont="1" applyFill="1" applyBorder="1" applyAlignment="1">
      <alignment horizontal="center" vertical="center" wrapText="1"/>
    </xf>
    <xf numFmtId="197" fontId="3" fillId="24" borderId="18" xfId="0" applyNumberFormat="1" applyFont="1" applyFill="1" applyBorder="1" applyAlignment="1">
      <alignment horizontal="center" vertical="center"/>
    </xf>
    <xf numFmtId="2" fontId="4" fillId="24" borderId="27" xfId="52" applyNumberFormat="1" applyFont="1" applyFill="1" applyBorder="1" applyAlignment="1">
      <alignment horizontal="center" vertical="center"/>
      <protection/>
    </xf>
    <xf numFmtId="0" fontId="4" fillId="24" borderId="21" xfId="52" applyFont="1" applyFill="1" applyBorder="1" applyAlignment="1">
      <alignment horizontal="center" vertical="center"/>
      <protection/>
    </xf>
    <xf numFmtId="0" fontId="19" fillId="24" borderId="28" xfId="0" applyFont="1" applyFill="1" applyBorder="1" applyAlignment="1">
      <alignment horizontal="center" vertical="center"/>
    </xf>
    <xf numFmtId="0" fontId="19" fillId="24" borderId="10" xfId="53" applyFont="1" applyFill="1" applyBorder="1" applyAlignment="1">
      <alignment horizontal="center" vertical="center"/>
      <protection/>
    </xf>
    <xf numFmtId="0" fontId="21" fillId="24" borderId="10" xfId="52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8" fillId="24" borderId="10" xfId="52" applyFont="1" applyFill="1" applyBorder="1" applyAlignment="1">
      <alignment horizontal="center" vertical="center"/>
      <protection/>
    </xf>
    <xf numFmtId="197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91" fontId="3" fillId="24" borderId="10" xfId="0" applyNumberFormat="1" applyFont="1" applyFill="1" applyBorder="1" applyAlignment="1">
      <alignment horizontal="center" vertical="center"/>
    </xf>
    <xf numFmtId="190" fontId="5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49" fontId="2" fillId="24" borderId="0" xfId="0" applyNumberFormat="1" applyFont="1" applyFill="1" applyBorder="1" applyAlignment="1">
      <alignment horizontal="right"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22" xfId="53" applyFont="1" applyFill="1" applyBorder="1" applyAlignment="1">
      <alignment horizontal="center" vertical="center"/>
      <protection/>
    </xf>
    <xf numFmtId="0" fontId="21" fillId="24" borderId="22" xfId="52" applyFont="1" applyFill="1" applyBorder="1" applyAlignment="1">
      <alignment horizontal="center" vertical="center"/>
      <protection/>
    </xf>
    <xf numFmtId="0" fontId="21" fillId="24" borderId="22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horizontal="center" vertical="center" wrapText="1"/>
    </xf>
    <xf numFmtId="197" fontId="3" fillId="24" borderId="22" xfId="0" applyNumberFormat="1" applyFont="1" applyFill="1" applyBorder="1" applyAlignment="1">
      <alignment horizontal="center" vertical="center"/>
    </xf>
    <xf numFmtId="191" fontId="3" fillId="24" borderId="22" xfId="0" applyNumberFormat="1" applyFont="1" applyFill="1" applyBorder="1" applyAlignment="1">
      <alignment horizontal="center" vertical="center"/>
    </xf>
    <xf numFmtId="190" fontId="5" fillId="24" borderId="22" xfId="0" applyNumberFormat="1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191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67" fontId="0" fillId="24" borderId="10" xfId="0" applyNumberForma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167" fontId="0" fillId="24" borderId="22" xfId="0" applyNumberFormat="1" applyFill="1" applyBorder="1" applyAlignment="1">
      <alignment horizontal="center"/>
    </xf>
    <xf numFmtId="2" fontId="10" fillId="24" borderId="22" xfId="0" applyNumberFormat="1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2" fontId="5" fillId="0" borderId="18" xfId="0" applyNumberFormat="1" applyFont="1" applyFill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center" vertical="center"/>
      <protection/>
    </xf>
    <xf numFmtId="190" fontId="3" fillId="24" borderId="10" xfId="0" applyNumberFormat="1" applyFont="1" applyFill="1" applyBorder="1" applyAlignment="1">
      <alignment horizontal="center" vertical="center" wrapText="1"/>
    </xf>
    <xf numFmtId="190" fontId="3" fillId="24" borderId="18" xfId="0" applyNumberFormat="1" applyFont="1" applyFill="1" applyBorder="1" applyAlignment="1">
      <alignment horizontal="center" vertical="center" wrapText="1"/>
    </xf>
    <xf numFmtId="190" fontId="3" fillId="24" borderId="22" xfId="0" applyNumberFormat="1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/>
    </xf>
    <xf numFmtId="0" fontId="7" fillId="24" borderId="39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167" fontId="7" fillId="24" borderId="26" xfId="0" applyNumberFormat="1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тарт 11 апре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47625</xdr:rowOff>
    </xdr:from>
    <xdr:to>
      <xdr:col>4</xdr:col>
      <xdr:colOff>142875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7625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523875</xdr:colOff>
      <xdr:row>3</xdr:row>
      <xdr:rowOff>161925</xdr:rowOff>
    </xdr:to>
    <xdr:pic>
      <xdr:nvPicPr>
        <xdr:cNvPr id="2" name="Picture 3" descr="Копия спортком лог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619125</xdr:colOff>
      <xdr:row>0</xdr:row>
      <xdr:rowOff>76200</xdr:rowOff>
    </xdr:from>
    <xdr:to>
      <xdr:col>16</xdr:col>
      <xdr:colOff>257175</xdr:colOff>
      <xdr:row>2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24875" y="76200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276225</xdr:colOff>
      <xdr:row>4</xdr:row>
      <xdr:rowOff>114300</xdr:rowOff>
    </xdr:to>
    <xdr:pic>
      <xdr:nvPicPr>
        <xdr:cNvPr id="4" name="Picture 5" descr="мончегорс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66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3</xdr:row>
      <xdr:rowOff>85725</xdr:rowOff>
    </xdr:from>
    <xdr:to>
      <xdr:col>16</xdr:col>
      <xdr:colOff>209550</xdr:colOff>
      <xdr:row>5</xdr:row>
      <xdr:rowOff>47625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62975" y="600075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SheetLayoutView="100" zoomScalePageLayoutView="0" workbookViewId="0" topLeftCell="A10">
      <selection activeCell="D29" sqref="D29"/>
    </sheetView>
  </sheetViews>
  <sheetFormatPr defaultColWidth="9.00390625" defaultRowHeight="12.75"/>
  <cols>
    <col min="1" max="1" width="5.75390625" style="2" customWidth="1"/>
    <col min="2" max="2" width="5.00390625" style="3" customWidth="1"/>
    <col min="3" max="3" width="5.375" style="4" customWidth="1"/>
    <col min="4" max="4" width="16.625" style="2" customWidth="1"/>
    <col min="5" max="5" width="9.375" style="4" customWidth="1"/>
    <col min="6" max="6" width="6.375" style="4" customWidth="1"/>
    <col min="7" max="7" width="17.75390625" style="2" customWidth="1"/>
    <col min="8" max="8" width="7.875" style="2" customWidth="1"/>
    <col min="9" max="9" width="5.00390625" style="2" customWidth="1"/>
    <col min="10" max="10" width="10.00390625" style="8" customWidth="1"/>
    <col min="11" max="11" width="4.875" style="8" customWidth="1"/>
    <col min="12" max="12" width="9.75390625" style="7" customWidth="1"/>
    <col min="13" max="13" width="10.00390625" style="2" customWidth="1"/>
    <col min="14" max="14" width="8.875" style="2" customWidth="1"/>
    <col min="15" max="15" width="5.75390625" style="5" customWidth="1"/>
    <col min="16" max="16" width="5.375" style="5" customWidth="1"/>
    <col min="17" max="17" width="5.875" style="5" customWidth="1"/>
    <col min="18" max="20" width="9.125" style="2" customWidth="1"/>
    <col min="21" max="22" width="0" style="2" hidden="1" customWidth="1"/>
    <col min="23" max="16384" width="9.125" style="2" customWidth="1"/>
  </cols>
  <sheetData>
    <row r="1" spans="1:17" ht="13.5" customHeight="1">
      <c r="A1" s="175" t="s">
        <v>151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3.5" customHeight="1">
      <c r="A2" s="175" t="s">
        <v>152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3.5" customHeight="1">
      <c r="A3" s="175" t="s">
        <v>153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3.5" customHeight="1">
      <c r="A4" s="175" t="s">
        <v>154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23.25" customHeight="1">
      <c r="A5" s="179" t="s">
        <v>163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s="9" customFormat="1" ht="23.25">
      <c r="A6" s="180" t="s">
        <v>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s="9" customFormat="1" ht="18">
      <c r="A7" s="185" t="s">
        <v>155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7" s="9" customFormat="1" ht="21" customHeight="1">
      <c r="A8" s="160" t="s">
        <v>164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12" customFormat="1" ht="12.75" customHeight="1">
      <c r="A9" s="108" t="s">
        <v>149</v>
      </c>
      <c r="B9" s="108"/>
      <c r="C9" s="108"/>
      <c r="D9" s="11"/>
      <c r="E9" s="11"/>
      <c r="F9" s="11"/>
      <c r="G9" s="10"/>
      <c r="H9" s="10"/>
      <c r="J9" s="13"/>
      <c r="K9" s="13"/>
      <c r="L9" s="14"/>
      <c r="M9" s="110"/>
      <c r="N9" s="109" t="s">
        <v>9</v>
      </c>
      <c r="O9" s="178" t="s">
        <v>39</v>
      </c>
      <c r="P9" s="178"/>
      <c r="Q9" s="111"/>
    </row>
    <row r="10" spans="1:17" s="12" customFormat="1" ht="13.5" customHeight="1">
      <c r="A10" s="108" t="s">
        <v>38</v>
      </c>
      <c r="B10" s="108"/>
      <c r="C10" s="108"/>
      <c r="D10" s="11"/>
      <c r="E10" s="11"/>
      <c r="F10" s="11"/>
      <c r="G10" s="10"/>
      <c r="H10" s="10"/>
      <c r="J10" s="13"/>
      <c r="K10" s="13"/>
      <c r="L10" s="14"/>
      <c r="M10" s="110"/>
      <c r="N10" s="109" t="s">
        <v>10</v>
      </c>
      <c r="O10" s="178" t="s">
        <v>150</v>
      </c>
      <c r="P10" s="178"/>
      <c r="Q10" s="111"/>
    </row>
    <row r="11" spans="1:17" ht="12.75">
      <c r="A11" s="181" t="s">
        <v>11</v>
      </c>
      <c r="B11" s="182"/>
      <c r="C11" s="182"/>
      <c r="D11" s="182"/>
      <c r="E11" s="182"/>
      <c r="F11" s="182"/>
      <c r="G11" s="182"/>
      <c r="H11" s="181" t="s">
        <v>12</v>
      </c>
      <c r="I11" s="182"/>
      <c r="J11" s="182"/>
      <c r="K11" s="182"/>
      <c r="L11" s="182"/>
      <c r="M11" s="182"/>
      <c r="N11" s="182"/>
      <c r="O11" s="182"/>
      <c r="P11" s="182"/>
      <c r="Q11" s="189"/>
    </row>
    <row r="12" spans="1:17" ht="12.75">
      <c r="A12" s="15" t="s">
        <v>13</v>
      </c>
      <c r="B12" s="16"/>
      <c r="C12" s="17"/>
      <c r="D12" s="18"/>
      <c r="E12" s="19"/>
      <c r="F12" s="21" t="s">
        <v>56</v>
      </c>
      <c r="G12" s="22" t="s">
        <v>142</v>
      </c>
      <c r="H12" s="24" t="s">
        <v>14</v>
      </c>
      <c r="I12" s="9"/>
      <c r="J12" s="29"/>
      <c r="K12" s="29"/>
      <c r="L12" s="30"/>
      <c r="M12" s="9"/>
      <c r="N12" s="9"/>
      <c r="O12" s="31">
        <v>10</v>
      </c>
      <c r="P12" s="23" t="s">
        <v>44</v>
      </c>
      <c r="Q12" s="32"/>
    </row>
    <row r="13" spans="1:18" ht="10.5" customHeight="1">
      <c r="A13" s="24" t="s">
        <v>15</v>
      </c>
      <c r="B13" s="25"/>
      <c r="C13" s="26"/>
      <c r="D13" s="9"/>
      <c r="E13" s="20"/>
      <c r="F13" s="27" t="s">
        <v>48</v>
      </c>
      <c r="G13" s="28" t="s">
        <v>37</v>
      </c>
      <c r="H13" s="24" t="s">
        <v>16</v>
      </c>
      <c r="I13" s="9"/>
      <c r="J13" s="29"/>
      <c r="K13" s="29"/>
      <c r="L13" s="30"/>
      <c r="M13" s="9"/>
      <c r="N13" s="9"/>
      <c r="O13" s="31">
        <v>52</v>
      </c>
      <c r="P13" s="23" t="s">
        <v>43</v>
      </c>
      <c r="Q13" s="32"/>
      <c r="R13" s="183" t="s">
        <v>17</v>
      </c>
    </row>
    <row r="14" spans="1:18" ht="12.75" customHeight="1">
      <c r="A14" s="24" t="s">
        <v>143</v>
      </c>
      <c r="B14" s="25"/>
      <c r="C14" s="26"/>
      <c r="D14" s="9"/>
      <c r="E14" s="20"/>
      <c r="F14" s="31" t="s">
        <v>144</v>
      </c>
      <c r="G14" s="28" t="s">
        <v>37</v>
      </c>
      <c r="H14" s="24" t="s">
        <v>19</v>
      </c>
      <c r="I14" s="9"/>
      <c r="J14" s="29"/>
      <c r="K14" s="29"/>
      <c r="L14" s="30"/>
      <c r="M14" s="9"/>
      <c r="N14" s="9"/>
      <c r="O14" s="31">
        <v>36</v>
      </c>
      <c r="P14" s="23" t="s">
        <v>43</v>
      </c>
      <c r="Q14" s="32"/>
      <c r="R14" s="183"/>
    </row>
    <row r="15" spans="1:18" ht="12.75" customHeight="1">
      <c r="A15" s="24" t="s">
        <v>18</v>
      </c>
      <c r="B15" s="33"/>
      <c r="C15" s="20"/>
      <c r="D15" s="9"/>
      <c r="E15" s="20"/>
      <c r="F15" s="31" t="s">
        <v>50</v>
      </c>
      <c r="G15" s="28" t="s">
        <v>37</v>
      </c>
      <c r="H15" s="24" t="s">
        <v>20</v>
      </c>
      <c r="I15" s="9"/>
      <c r="J15" s="29"/>
      <c r="K15" s="29"/>
      <c r="L15" s="30"/>
      <c r="M15" s="9"/>
      <c r="N15" s="9"/>
      <c r="O15" s="31">
        <v>1405</v>
      </c>
      <c r="P15" s="23" t="s">
        <v>43</v>
      </c>
      <c r="Q15" s="32"/>
      <c r="R15" s="183"/>
    </row>
    <row r="16" spans="1:18" ht="12.75">
      <c r="A16" s="24" t="s">
        <v>5</v>
      </c>
      <c r="B16" s="34"/>
      <c r="C16" s="35"/>
      <c r="D16" s="9"/>
      <c r="E16" s="36" t="s">
        <v>5</v>
      </c>
      <c r="F16" s="36" t="s">
        <v>5</v>
      </c>
      <c r="G16" s="28" t="s">
        <v>5</v>
      </c>
      <c r="H16" s="24" t="s">
        <v>21</v>
      </c>
      <c r="I16" s="9"/>
      <c r="J16" s="29"/>
      <c r="K16" s="29"/>
      <c r="L16" s="30"/>
      <c r="M16" s="9"/>
      <c r="N16" s="9"/>
      <c r="O16" s="31">
        <v>10000</v>
      </c>
      <c r="P16" s="23" t="s">
        <v>43</v>
      </c>
      <c r="Q16" s="32"/>
      <c r="R16" s="183"/>
    </row>
    <row r="17" spans="1:18" ht="12.75">
      <c r="A17" s="37"/>
      <c r="B17" s="38"/>
      <c r="C17" s="39"/>
      <c r="D17" s="40"/>
      <c r="E17" s="41"/>
      <c r="F17" s="41"/>
      <c r="G17" s="42"/>
      <c r="H17" s="37" t="s">
        <v>22</v>
      </c>
      <c r="I17" s="40"/>
      <c r="J17" s="44"/>
      <c r="K17" s="44"/>
      <c r="L17" s="45"/>
      <c r="M17" s="40"/>
      <c r="N17" s="40"/>
      <c r="O17" s="41">
        <v>5</v>
      </c>
      <c r="P17" s="41"/>
      <c r="Q17" s="43"/>
      <c r="R17" s="183"/>
    </row>
    <row r="18" spans="12:17" ht="9.75" customHeight="1">
      <c r="L18" s="6"/>
      <c r="O18" s="2"/>
      <c r="P18" s="2"/>
      <c r="Q18" s="2"/>
    </row>
    <row r="19" spans="1:18" s="46" customFormat="1" ht="12.75" customHeight="1">
      <c r="A19" s="152" t="s">
        <v>159</v>
      </c>
      <c r="B19" s="174" t="s">
        <v>4</v>
      </c>
      <c r="C19" s="152" t="s">
        <v>45</v>
      </c>
      <c r="D19" s="152" t="s">
        <v>0</v>
      </c>
      <c r="E19" s="152" t="s">
        <v>1</v>
      </c>
      <c r="F19" s="152" t="s">
        <v>2</v>
      </c>
      <c r="G19" s="152" t="s">
        <v>3</v>
      </c>
      <c r="H19" s="159" t="s">
        <v>41</v>
      </c>
      <c r="I19" s="159"/>
      <c r="J19" s="159" t="s">
        <v>40</v>
      </c>
      <c r="K19" s="159"/>
      <c r="L19" s="188" t="s">
        <v>23</v>
      </c>
      <c r="M19" s="152" t="s">
        <v>24</v>
      </c>
      <c r="N19" s="152" t="s">
        <v>51</v>
      </c>
      <c r="O19" s="152" t="s">
        <v>25</v>
      </c>
      <c r="P19" s="152" t="s">
        <v>26</v>
      </c>
      <c r="Q19" s="184" t="s">
        <v>147</v>
      </c>
      <c r="R19" s="186" t="s">
        <v>27</v>
      </c>
    </row>
    <row r="20" spans="1:24" s="46" customFormat="1" ht="18" customHeight="1">
      <c r="A20" s="152"/>
      <c r="B20" s="174"/>
      <c r="C20" s="152"/>
      <c r="D20" s="152"/>
      <c r="E20" s="152"/>
      <c r="F20" s="152"/>
      <c r="G20" s="152"/>
      <c r="H20" s="92" t="s">
        <v>42</v>
      </c>
      <c r="I20" s="92" t="s">
        <v>28</v>
      </c>
      <c r="J20" s="92" t="s">
        <v>42</v>
      </c>
      <c r="K20" s="92" t="s">
        <v>28</v>
      </c>
      <c r="L20" s="188"/>
      <c r="M20" s="152"/>
      <c r="N20" s="152"/>
      <c r="O20" s="152"/>
      <c r="P20" s="152"/>
      <c r="Q20" s="184"/>
      <c r="R20" s="187"/>
      <c r="S20" s="2"/>
      <c r="T20" s="2"/>
      <c r="U20" s="2"/>
      <c r="V20" s="2"/>
      <c r="W20" s="2"/>
      <c r="X20" s="2"/>
    </row>
    <row r="21" spans="2:11" s="9" customFormat="1" ht="4.5" customHeight="1">
      <c r="B21" s="33"/>
      <c r="C21" s="20"/>
      <c r="J21" s="20"/>
      <c r="K21" s="20"/>
    </row>
    <row r="22" spans="1:24" ht="16.5" customHeight="1">
      <c r="A22" s="96">
        <v>1</v>
      </c>
      <c r="B22" s="97">
        <v>5</v>
      </c>
      <c r="C22" s="98">
        <v>102758</v>
      </c>
      <c r="D22" s="99" t="s">
        <v>66</v>
      </c>
      <c r="E22" s="100">
        <v>1992</v>
      </c>
      <c r="F22" s="100" t="s">
        <v>58</v>
      </c>
      <c r="G22" s="99" t="s">
        <v>67</v>
      </c>
      <c r="H22" s="102">
        <v>0.036875</v>
      </c>
      <c r="I22" s="103">
        <v>11</v>
      </c>
      <c r="J22" s="104">
        <v>0.054641203703703706</v>
      </c>
      <c r="K22" s="103">
        <v>12</v>
      </c>
      <c r="L22" s="102">
        <v>0.09031134259259259</v>
      </c>
      <c r="M22" s="138">
        <v>0</v>
      </c>
      <c r="N22" s="1">
        <f aca="true" t="shared" si="0" ref="N22:N53">R$29+((L22/L$22)-1)*R$31</f>
        <v>73.06</v>
      </c>
      <c r="O22" s="107" t="s">
        <v>7</v>
      </c>
      <c r="P22" s="101">
        <v>100</v>
      </c>
      <c r="Q22" s="112"/>
      <c r="R22" s="94">
        <v>134.41</v>
      </c>
      <c r="S22" s="176" t="s">
        <v>52</v>
      </c>
      <c r="T22" s="177"/>
      <c r="U22" s="47"/>
      <c r="W22" s="47"/>
      <c r="X22" s="95">
        <v>70.14</v>
      </c>
    </row>
    <row r="23" spans="1:24" ht="16.5" customHeight="1">
      <c r="A23" s="63">
        <v>2</v>
      </c>
      <c r="B23" s="64">
        <v>2</v>
      </c>
      <c r="C23" s="65">
        <v>102687</v>
      </c>
      <c r="D23" s="66" t="s">
        <v>60</v>
      </c>
      <c r="E23" s="67">
        <v>1992</v>
      </c>
      <c r="F23" s="67">
        <v>1</v>
      </c>
      <c r="G23" s="66" t="s">
        <v>61</v>
      </c>
      <c r="H23" s="93">
        <v>0.03702546296296296</v>
      </c>
      <c r="I23" s="79">
        <v>26</v>
      </c>
      <c r="J23" s="78">
        <v>0.054560185185185184</v>
      </c>
      <c r="K23" s="79">
        <v>9</v>
      </c>
      <c r="L23" s="93">
        <v>0.09059953703703703</v>
      </c>
      <c r="M23" s="139">
        <f>L23-L22</f>
        <v>0.0002881944444444451</v>
      </c>
      <c r="N23" s="136">
        <f t="shared" si="0"/>
        <v>77.52756974970839</v>
      </c>
      <c r="O23" s="73" t="s">
        <v>7</v>
      </c>
      <c r="P23" s="77">
        <v>80</v>
      </c>
      <c r="Q23" s="113"/>
      <c r="R23" s="91">
        <v>79.53</v>
      </c>
      <c r="S23" s="176" t="s">
        <v>53</v>
      </c>
      <c r="T23" s="177"/>
      <c r="U23" s="47"/>
      <c r="W23" s="47"/>
      <c r="X23" s="48">
        <v>79.53</v>
      </c>
    </row>
    <row r="24" spans="1:24" ht="16.5" customHeight="1">
      <c r="A24" s="63">
        <v>3</v>
      </c>
      <c r="B24" s="64">
        <v>6</v>
      </c>
      <c r="C24" s="65">
        <v>100696</v>
      </c>
      <c r="D24" s="66" t="s">
        <v>68</v>
      </c>
      <c r="E24" s="67">
        <v>1991</v>
      </c>
      <c r="F24" s="67">
        <v>1</v>
      </c>
      <c r="G24" s="66" t="s">
        <v>63</v>
      </c>
      <c r="H24" s="93">
        <v>0.03681712962962963</v>
      </c>
      <c r="I24" s="79">
        <v>8</v>
      </c>
      <c r="J24" s="78">
        <v>0.05444444444444444</v>
      </c>
      <c r="K24" s="79">
        <v>2</v>
      </c>
      <c r="L24" s="93">
        <v>0.09064467592592591</v>
      </c>
      <c r="M24" s="139">
        <f>L24-L22</f>
        <v>0.0003333333333333244</v>
      </c>
      <c r="N24" s="136">
        <f t="shared" si="0"/>
        <v>78.22730959002416</v>
      </c>
      <c r="O24" s="73" t="s">
        <v>7</v>
      </c>
      <c r="P24" s="77">
        <v>60</v>
      </c>
      <c r="Q24" s="113">
        <v>16</v>
      </c>
      <c r="R24" s="91">
        <v>114.59</v>
      </c>
      <c r="S24" s="176" t="s">
        <v>54</v>
      </c>
      <c r="T24" s="177"/>
      <c r="U24" s="47"/>
      <c r="W24" s="47"/>
      <c r="X24" s="48">
        <v>110.25</v>
      </c>
    </row>
    <row r="25" spans="1:24" ht="16.5" customHeight="1">
      <c r="A25" s="63">
        <v>4</v>
      </c>
      <c r="B25" s="64">
        <v>25</v>
      </c>
      <c r="C25" s="65">
        <v>102604</v>
      </c>
      <c r="D25" s="66" t="s">
        <v>96</v>
      </c>
      <c r="E25" s="67">
        <v>1991</v>
      </c>
      <c r="F25" s="67" t="s">
        <v>58</v>
      </c>
      <c r="G25" s="66" t="s">
        <v>95</v>
      </c>
      <c r="H25" s="93">
        <v>0.03688657407407408</v>
      </c>
      <c r="I25" s="79">
        <v>13</v>
      </c>
      <c r="J25" s="78">
        <v>0.055046296296296295</v>
      </c>
      <c r="K25" s="79">
        <v>19</v>
      </c>
      <c r="L25" s="93">
        <v>0.09068749999999999</v>
      </c>
      <c r="M25" s="139">
        <f>L25-L22</f>
        <v>0.00037615740740740145</v>
      </c>
      <c r="N25" s="136">
        <f t="shared" si="0"/>
        <v>78.89116533596466</v>
      </c>
      <c r="O25" s="73" t="s">
        <v>141</v>
      </c>
      <c r="P25" s="77">
        <v>50</v>
      </c>
      <c r="Q25" s="113">
        <v>26</v>
      </c>
      <c r="R25" s="91">
        <v>121.8</v>
      </c>
      <c r="S25" s="47"/>
      <c r="U25" s="47"/>
      <c r="W25" s="47"/>
      <c r="X25" s="49">
        <v>74.3</v>
      </c>
    </row>
    <row r="26" spans="1:24" ht="16.5" customHeight="1">
      <c r="A26" s="63">
        <v>5</v>
      </c>
      <c r="B26" s="64">
        <v>7</v>
      </c>
      <c r="C26" s="65">
        <v>102660</v>
      </c>
      <c r="D26" s="66" t="s">
        <v>165</v>
      </c>
      <c r="E26" s="67">
        <v>1992</v>
      </c>
      <c r="F26" s="67" t="s">
        <v>69</v>
      </c>
      <c r="G26" s="66" t="s">
        <v>65</v>
      </c>
      <c r="H26" s="93">
        <v>0.03684027777777778</v>
      </c>
      <c r="I26" s="79">
        <v>10</v>
      </c>
      <c r="J26" s="78">
        <v>0.054467592592592595</v>
      </c>
      <c r="K26" s="79">
        <v>4</v>
      </c>
      <c r="L26" s="93">
        <v>0.09069444444444445</v>
      </c>
      <c r="M26" s="139">
        <f>L26-L22</f>
        <v>0.00038310185185186363</v>
      </c>
      <c r="N26" s="136">
        <f t="shared" si="0"/>
        <v>78.99881761909047</v>
      </c>
      <c r="O26" s="73" t="s">
        <v>141</v>
      </c>
      <c r="P26" s="77">
        <v>45</v>
      </c>
      <c r="Q26" s="113">
        <v>3</v>
      </c>
      <c r="R26" s="91">
        <v>79.86</v>
      </c>
      <c r="S26" s="47"/>
      <c r="U26" s="47"/>
      <c r="W26" s="47"/>
      <c r="X26" s="49">
        <v>134.41</v>
      </c>
    </row>
    <row r="27" spans="1:24" ht="16.5" customHeight="1">
      <c r="A27" s="63">
        <v>6</v>
      </c>
      <c r="B27" s="64">
        <v>10</v>
      </c>
      <c r="C27" s="65">
        <v>102642</v>
      </c>
      <c r="D27" s="66" t="s">
        <v>73</v>
      </c>
      <c r="E27" s="67">
        <v>1991</v>
      </c>
      <c r="F27" s="67">
        <v>1</v>
      </c>
      <c r="G27" s="66" t="s">
        <v>74</v>
      </c>
      <c r="H27" s="93">
        <v>0.03666666666666667</v>
      </c>
      <c r="I27" s="79">
        <v>1</v>
      </c>
      <c r="J27" s="78">
        <v>0.05465277777777777</v>
      </c>
      <c r="K27" s="79">
        <v>13</v>
      </c>
      <c r="L27" s="93">
        <v>0.09070138888888889</v>
      </c>
      <c r="M27" s="139">
        <f>L27-L22</f>
        <v>0.00039004629629629806</v>
      </c>
      <c r="N27" s="136">
        <f t="shared" si="0"/>
        <v>79.10646990221598</v>
      </c>
      <c r="O27" s="73" t="s">
        <v>141</v>
      </c>
      <c r="P27" s="77">
        <v>40</v>
      </c>
      <c r="Q27" s="113"/>
      <c r="R27" s="50"/>
      <c r="S27" s="47"/>
      <c r="U27" s="47"/>
      <c r="W27" s="47"/>
      <c r="X27" s="49">
        <v>114.59</v>
      </c>
    </row>
    <row r="28" spans="1:24" ht="16.5" customHeight="1">
      <c r="A28" s="63">
        <v>7</v>
      </c>
      <c r="B28" s="64">
        <v>4</v>
      </c>
      <c r="C28" s="65">
        <v>102605</v>
      </c>
      <c r="D28" s="66" t="s">
        <v>64</v>
      </c>
      <c r="E28" s="67">
        <v>1991</v>
      </c>
      <c r="F28" s="67" t="s">
        <v>58</v>
      </c>
      <c r="G28" s="66" t="s">
        <v>65</v>
      </c>
      <c r="H28" s="93">
        <v>0.03681712962962963</v>
      </c>
      <c r="I28" s="79">
        <v>8</v>
      </c>
      <c r="J28" s="78">
        <v>0.05443287037037037</v>
      </c>
      <c r="K28" s="79">
        <v>1</v>
      </c>
      <c r="L28" s="93">
        <v>0.0908125</v>
      </c>
      <c r="M28" s="139">
        <f>L28-L22</f>
        <v>0.0005011574074074154</v>
      </c>
      <c r="N28" s="136">
        <f t="shared" si="0"/>
        <v>80.82890643222403</v>
      </c>
      <c r="O28" s="73" t="s">
        <v>141</v>
      </c>
      <c r="P28" s="77">
        <v>36</v>
      </c>
      <c r="Q28" s="113">
        <v>16</v>
      </c>
      <c r="R28" s="51" t="s">
        <v>29</v>
      </c>
      <c r="S28" s="47"/>
      <c r="U28" s="47"/>
      <c r="W28" s="47"/>
      <c r="X28" s="48">
        <v>79.86</v>
      </c>
    </row>
    <row r="29" spans="1:24" ht="16.5" customHeight="1">
      <c r="A29" s="63">
        <v>8</v>
      </c>
      <c r="B29" s="64">
        <v>23</v>
      </c>
      <c r="C29" s="65">
        <v>102935</v>
      </c>
      <c r="D29" s="66" t="s">
        <v>92</v>
      </c>
      <c r="E29" s="67">
        <v>1992</v>
      </c>
      <c r="F29" s="67">
        <v>1</v>
      </c>
      <c r="G29" s="66" t="s">
        <v>93</v>
      </c>
      <c r="H29" s="93">
        <v>0.03667824074074074</v>
      </c>
      <c r="I29" s="79">
        <v>2</v>
      </c>
      <c r="J29" s="78">
        <v>0.054814814814814816</v>
      </c>
      <c r="K29" s="79">
        <v>17</v>
      </c>
      <c r="L29" s="93">
        <v>0.09117592592592592</v>
      </c>
      <c r="M29" s="139">
        <f>L29-L22</f>
        <v>0.0008645833333333353</v>
      </c>
      <c r="N29" s="136">
        <f t="shared" si="0"/>
        <v>86.46270924912548</v>
      </c>
      <c r="O29" s="73" t="s">
        <v>141</v>
      </c>
      <c r="P29" s="77">
        <v>32</v>
      </c>
      <c r="Q29" s="113"/>
      <c r="R29" s="52">
        <v>73.06</v>
      </c>
      <c r="S29" s="47"/>
      <c r="U29" s="47"/>
      <c r="W29" s="47"/>
      <c r="X29" s="48">
        <v>127.15</v>
      </c>
    </row>
    <row r="30" spans="1:24" ht="16.5" customHeight="1">
      <c r="A30" s="63">
        <v>9</v>
      </c>
      <c r="B30" s="64">
        <v>20</v>
      </c>
      <c r="C30" s="65">
        <v>102614</v>
      </c>
      <c r="D30" s="66" t="s">
        <v>89</v>
      </c>
      <c r="E30" s="67">
        <v>1991</v>
      </c>
      <c r="F30" s="67" t="s">
        <v>69</v>
      </c>
      <c r="G30" s="66" t="s">
        <v>65</v>
      </c>
      <c r="H30" s="93">
        <v>0.03699074074074074</v>
      </c>
      <c r="I30" s="79">
        <v>23</v>
      </c>
      <c r="J30" s="78">
        <v>0.054733796296296294</v>
      </c>
      <c r="K30" s="79">
        <v>16</v>
      </c>
      <c r="L30" s="93">
        <v>0.09192824074074074</v>
      </c>
      <c r="M30" s="139">
        <f>L30-L22</f>
        <v>0.001616898148148152</v>
      </c>
      <c r="N30" s="136">
        <f t="shared" si="0"/>
        <v>98.1250399210551</v>
      </c>
      <c r="O30" s="73" t="s">
        <v>141</v>
      </c>
      <c r="P30" s="77">
        <v>29</v>
      </c>
      <c r="Q30" s="113"/>
      <c r="R30" s="50"/>
      <c r="S30" s="47"/>
      <c r="U30" s="47"/>
      <c r="W30" s="47"/>
      <c r="X30" s="49">
        <v>87.21</v>
      </c>
    </row>
    <row r="31" spans="1:24" ht="16.5" customHeight="1">
      <c r="A31" s="63">
        <v>10</v>
      </c>
      <c r="B31" s="64">
        <v>3</v>
      </c>
      <c r="C31" s="65">
        <v>100702</v>
      </c>
      <c r="D31" s="66" t="s">
        <v>62</v>
      </c>
      <c r="E31" s="67">
        <v>1991</v>
      </c>
      <c r="F31" s="67">
        <v>1</v>
      </c>
      <c r="G31" s="66" t="s">
        <v>63</v>
      </c>
      <c r="H31" s="93">
        <v>0.03680555555555556</v>
      </c>
      <c r="I31" s="79">
        <v>7</v>
      </c>
      <c r="J31" s="78">
        <v>0.05447916666666667</v>
      </c>
      <c r="K31" s="79">
        <v>5</v>
      </c>
      <c r="L31" s="93">
        <v>0.09218171296296296</v>
      </c>
      <c r="M31" s="139">
        <f>L31-L22</f>
        <v>0.0018703703703703695</v>
      </c>
      <c r="N31" s="136">
        <f t="shared" si="0"/>
        <v>102.05434825513598</v>
      </c>
      <c r="O31" s="73" t="s">
        <v>141</v>
      </c>
      <c r="P31" s="77">
        <v>26</v>
      </c>
      <c r="Q31" s="113">
        <v>3</v>
      </c>
      <c r="R31" s="53">
        <v>1400</v>
      </c>
      <c r="S31" s="47" t="s">
        <v>55</v>
      </c>
      <c r="U31" s="47"/>
      <c r="W31" s="47"/>
      <c r="X31" s="49">
        <v>92.69</v>
      </c>
    </row>
    <row r="32" spans="1:24" ht="16.5" customHeight="1">
      <c r="A32" s="63">
        <v>11</v>
      </c>
      <c r="B32" s="64">
        <v>35</v>
      </c>
      <c r="C32" s="65">
        <v>103593</v>
      </c>
      <c r="D32" s="66" t="s">
        <v>108</v>
      </c>
      <c r="E32" s="67">
        <v>1991</v>
      </c>
      <c r="F32" s="67">
        <v>1</v>
      </c>
      <c r="G32" s="66" t="s">
        <v>95</v>
      </c>
      <c r="H32" s="93">
        <v>0.03668981481481482</v>
      </c>
      <c r="I32" s="79">
        <v>3</v>
      </c>
      <c r="J32" s="78">
        <v>0.05461805555555555</v>
      </c>
      <c r="K32" s="79">
        <v>10</v>
      </c>
      <c r="L32" s="93">
        <v>0.09229398148148149</v>
      </c>
      <c r="M32" s="139">
        <f>L32-L22</f>
        <v>0.001982638888888902</v>
      </c>
      <c r="N32" s="136">
        <f t="shared" si="0"/>
        <v>103.79472683233183</v>
      </c>
      <c r="O32" s="73"/>
      <c r="P32" s="77">
        <v>24</v>
      </c>
      <c r="Q32" s="113"/>
      <c r="R32" s="54"/>
      <c r="S32" s="47"/>
      <c r="U32" s="47"/>
      <c r="W32" s="47"/>
      <c r="X32" s="49">
        <v>104.98</v>
      </c>
    </row>
    <row r="33" spans="1:24" ht="16.5" customHeight="1">
      <c r="A33" s="63">
        <v>12</v>
      </c>
      <c r="B33" s="64">
        <v>61</v>
      </c>
      <c r="C33" s="65">
        <v>102409</v>
      </c>
      <c r="D33" s="66" t="s">
        <v>139</v>
      </c>
      <c r="E33" s="67">
        <v>1991</v>
      </c>
      <c r="F33" s="67">
        <v>1</v>
      </c>
      <c r="G33" s="66" t="s">
        <v>6</v>
      </c>
      <c r="H33" s="93">
        <v>0.036770833333333336</v>
      </c>
      <c r="I33" s="79">
        <v>5</v>
      </c>
      <c r="J33" s="78">
        <v>0.05445601851851852</v>
      </c>
      <c r="K33" s="79">
        <v>3</v>
      </c>
      <c r="L33" s="93">
        <v>0.09245833333333332</v>
      </c>
      <c r="M33" s="139">
        <f>L33-L22</f>
        <v>0.002146990740740734</v>
      </c>
      <c r="N33" s="136">
        <f t="shared" si="0"/>
        <v>106.34249753296832</v>
      </c>
      <c r="O33" s="73"/>
      <c r="P33" s="77">
        <v>22</v>
      </c>
      <c r="Q33" s="113">
        <v>6</v>
      </c>
      <c r="S33" s="47"/>
      <c r="U33" s="47"/>
      <c r="W33" s="47"/>
      <c r="X33" s="48">
        <v>106.14</v>
      </c>
    </row>
    <row r="34" spans="1:24" ht="16.5" customHeight="1">
      <c r="A34" s="63">
        <v>13</v>
      </c>
      <c r="B34" s="64">
        <v>18</v>
      </c>
      <c r="C34" s="65">
        <v>102244</v>
      </c>
      <c r="D34" s="66" t="s">
        <v>86</v>
      </c>
      <c r="E34" s="67">
        <v>1991</v>
      </c>
      <c r="F34" s="67" t="s">
        <v>69</v>
      </c>
      <c r="G34" s="66" t="s">
        <v>87</v>
      </c>
      <c r="H34" s="93">
        <v>0.037071759259259256</v>
      </c>
      <c r="I34" s="79">
        <v>28</v>
      </c>
      <c r="J34" s="78">
        <v>0.05452546296296296</v>
      </c>
      <c r="K34" s="79">
        <v>8</v>
      </c>
      <c r="L34" s="93">
        <v>0.09247569444444444</v>
      </c>
      <c r="M34" s="139">
        <f>L34-L22</f>
        <v>0.002164351851851848</v>
      </c>
      <c r="N34" s="136">
        <f t="shared" si="0"/>
        <v>106.61162824078208</v>
      </c>
      <c r="O34" s="73"/>
      <c r="P34" s="77">
        <v>20</v>
      </c>
      <c r="Q34" s="113"/>
      <c r="R34" s="2" t="s">
        <v>5</v>
      </c>
      <c r="S34" s="47"/>
      <c r="U34" s="47"/>
      <c r="W34" s="47"/>
      <c r="X34" s="49">
        <v>106.49</v>
      </c>
    </row>
    <row r="35" spans="1:24" ht="16.5" customHeight="1">
      <c r="A35" s="63">
        <v>14</v>
      </c>
      <c r="B35" s="64">
        <v>32</v>
      </c>
      <c r="C35" s="65">
        <v>102675</v>
      </c>
      <c r="D35" s="66" t="s">
        <v>103</v>
      </c>
      <c r="E35" s="67">
        <v>1992</v>
      </c>
      <c r="F35" s="67">
        <v>1</v>
      </c>
      <c r="G35" s="66" t="s">
        <v>104</v>
      </c>
      <c r="H35" s="93">
        <v>0.037002314814814814</v>
      </c>
      <c r="I35" s="79">
        <v>24</v>
      </c>
      <c r="J35" s="78">
        <v>0.055462962962962964</v>
      </c>
      <c r="K35" s="79">
        <v>34</v>
      </c>
      <c r="L35" s="93">
        <v>0.09266782407407408</v>
      </c>
      <c r="M35" s="139">
        <f>L35-L22</f>
        <v>0.002356481481481487</v>
      </c>
      <c r="N35" s="136">
        <f t="shared" si="0"/>
        <v>109.59000807392121</v>
      </c>
      <c r="O35" s="73"/>
      <c r="P35" s="77">
        <v>18</v>
      </c>
      <c r="Q35" s="113"/>
      <c r="X35" s="48">
        <v>109.35</v>
      </c>
    </row>
    <row r="36" spans="1:24" ht="16.5" customHeight="1">
      <c r="A36" s="63">
        <v>15</v>
      </c>
      <c r="B36" s="64">
        <v>26</v>
      </c>
      <c r="C36" s="65">
        <v>102870</v>
      </c>
      <c r="D36" s="66" t="s">
        <v>97</v>
      </c>
      <c r="E36" s="67">
        <v>1992</v>
      </c>
      <c r="F36" s="67" t="s">
        <v>69</v>
      </c>
      <c r="G36" s="66" t="s">
        <v>6</v>
      </c>
      <c r="H36" s="93">
        <v>0.03695601851851852</v>
      </c>
      <c r="I36" s="79">
        <v>20</v>
      </c>
      <c r="J36" s="78">
        <v>0.05461805555555555</v>
      </c>
      <c r="K36" s="79">
        <v>10</v>
      </c>
      <c r="L36" s="93">
        <v>0.09267245370370371</v>
      </c>
      <c r="M36" s="139">
        <f>L36-L22</f>
        <v>0.0023611111111111194</v>
      </c>
      <c r="N36" s="136">
        <f t="shared" si="0"/>
        <v>109.66177626267176</v>
      </c>
      <c r="O36" s="73"/>
      <c r="P36" s="77">
        <v>16</v>
      </c>
      <c r="Q36" s="113"/>
      <c r="S36" s="47"/>
      <c r="U36" s="47"/>
      <c r="W36" s="47"/>
      <c r="X36" s="48">
        <v>110.68</v>
      </c>
    </row>
    <row r="37" spans="1:24" ht="16.5" customHeight="1">
      <c r="A37" s="63">
        <v>16</v>
      </c>
      <c r="B37" s="64">
        <v>44</v>
      </c>
      <c r="C37" s="65">
        <v>102828</v>
      </c>
      <c r="D37" s="66" t="s">
        <v>119</v>
      </c>
      <c r="E37" s="67">
        <v>1992</v>
      </c>
      <c r="F37" s="67">
        <v>1</v>
      </c>
      <c r="G37" s="66" t="s">
        <v>67</v>
      </c>
      <c r="H37" s="93">
        <v>0.036875</v>
      </c>
      <c r="I37" s="79">
        <v>11</v>
      </c>
      <c r="J37" s="78">
        <v>0.055081018518518515</v>
      </c>
      <c r="K37" s="79">
        <v>20</v>
      </c>
      <c r="L37" s="93">
        <v>0.09292476851851851</v>
      </c>
      <c r="M37" s="139">
        <f>L37-L22</f>
        <v>0.002613425925925922</v>
      </c>
      <c r="N37" s="136">
        <f t="shared" si="0"/>
        <v>113.57314254956484</v>
      </c>
      <c r="O37" s="73"/>
      <c r="P37" s="77">
        <v>15</v>
      </c>
      <c r="Q37" s="113"/>
      <c r="S37" s="47"/>
      <c r="U37" s="47"/>
      <c r="W37" s="47"/>
      <c r="X37" s="48">
        <v>111.84</v>
      </c>
    </row>
    <row r="38" spans="1:24" ht="16.5" customHeight="1">
      <c r="A38" s="63">
        <v>17</v>
      </c>
      <c r="B38" s="64">
        <v>16</v>
      </c>
      <c r="C38" s="65">
        <v>102636</v>
      </c>
      <c r="D38" s="66" t="s">
        <v>83</v>
      </c>
      <c r="E38" s="67">
        <v>1992</v>
      </c>
      <c r="F38" s="67">
        <v>1</v>
      </c>
      <c r="G38" s="66" t="s">
        <v>65</v>
      </c>
      <c r="H38" s="93">
        <v>0.036944444444444446</v>
      </c>
      <c r="I38" s="79">
        <v>19</v>
      </c>
      <c r="J38" s="78">
        <v>0.054502314814814816</v>
      </c>
      <c r="K38" s="79">
        <v>6</v>
      </c>
      <c r="L38" s="93">
        <v>0.09296180555555555</v>
      </c>
      <c r="M38" s="139">
        <f>L38-L22</f>
        <v>0.0026504629629629656</v>
      </c>
      <c r="N38" s="136">
        <f t="shared" si="0"/>
        <v>114.14728805956763</v>
      </c>
      <c r="O38" s="73"/>
      <c r="P38" s="77">
        <v>14</v>
      </c>
      <c r="Q38" s="113"/>
      <c r="S38" s="47"/>
      <c r="U38" s="47"/>
      <c r="W38" s="47"/>
      <c r="X38" s="48">
        <v>113.09</v>
      </c>
    </row>
    <row r="39" spans="1:24" ht="16.5" customHeight="1">
      <c r="A39" s="63">
        <v>18</v>
      </c>
      <c r="B39" s="64">
        <v>11</v>
      </c>
      <c r="C39" s="65">
        <v>102659</v>
      </c>
      <c r="D39" s="66" t="s">
        <v>75</v>
      </c>
      <c r="E39" s="67">
        <v>1991</v>
      </c>
      <c r="F39" s="67" t="s">
        <v>69</v>
      </c>
      <c r="G39" s="66" t="s">
        <v>65</v>
      </c>
      <c r="H39" s="93">
        <v>0.036909722222222226</v>
      </c>
      <c r="I39" s="79">
        <v>15</v>
      </c>
      <c r="J39" s="78">
        <v>0.054664351851851846</v>
      </c>
      <c r="K39" s="79">
        <v>14</v>
      </c>
      <c r="L39" s="93">
        <v>0.09301157407407407</v>
      </c>
      <c r="M39" s="139">
        <f>L39-L22</f>
        <v>0.002700231481481477</v>
      </c>
      <c r="N39" s="136">
        <f t="shared" si="0"/>
        <v>114.91879608863363</v>
      </c>
      <c r="O39" s="73"/>
      <c r="P39" s="77">
        <v>13</v>
      </c>
      <c r="Q39" s="113"/>
      <c r="S39" s="47"/>
      <c r="U39" s="47"/>
      <c r="W39" s="47"/>
      <c r="X39" s="49">
        <v>113.23</v>
      </c>
    </row>
    <row r="40" spans="1:24" ht="16.5" customHeight="1">
      <c r="A40" s="63">
        <v>19</v>
      </c>
      <c r="B40" s="64">
        <v>54</v>
      </c>
      <c r="C40" s="65">
        <v>102752</v>
      </c>
      <c r="D40" s="66" t="s">
        <v>130</v>
      </c>
      <c r="E40" s="67">
        <v>1991</v>
      </c>
      <c r="F40" s="67" t="s">
        <v>69</v>
      </c>
      <c r="G40" s="66" t="s">
        <v>80</v>
      </c>
      <c r="H40" s="93">
        <v>0.03741898148148148</v>
      </c>
      <c r="I40" s="79">
        <v>48</v>
      </c>
      <c r="J40" s="78">
        <v>0.05630787037037036</v>
      </c>
      <c r="K40" s="79">
        <v>45</v>
      </c>
      <c r="L40" s="93">
        <v>0.09339351851851851</v>
      </c>
      <c r="M40" s="139">
        <f>L40-L22</f>
        <v>0.0030821759259259257</v>
      </c>
      <c r="N40" s="136">
        <f t="shared" si="0"/>
        <v>120.83967166053631</v>
      </c>
      <c r="O40" s="73"/>
      <c r="P40" s="77">
        <v>12</v>
      </c>
      <c r="Q40" s="113"/>
      <c r="S40" s="47"/>
      <c r="U40" s="47"/>
      <c r="W40" s="47"/>
      <c r="X40" s="56">
        <v>114.19</v>
      </c>
    </row>
    <row r="41" spans="1:24" ht="16.5" customHeight="1">
      <c r="A41" s="63">
        <v>20</v>
      </c>
      <c r="B41" s="64">
        <v>15</v>
      </c>
      <c r="C41" s="65">
        <v>102346</v>
      </c>
      <c r="D41" s="66" t="s">
        <v>81</v>
      </c>
      <c r="E41" s="67">
        <v>1991</v>
      </c>
      <c r="F41" s="67" t="s">
        <v>69</v>
      </c>
      <c r="G41" s="66" t="s">
        <v>82</v>
      </c>
      <c r="H41" s="93">
        <v>0.03711805555555556</v>
      </c>
      <c r="I41" s="79">
        <v>30</v>
      </c>
      <c r="J41" s="78">
        <v>0.05543981481481481</v>
      </c>
      <c r="K41" s="79">
        <v>33</v>
      </c>
      <c r="L41" s="93">
        <v>0.09349652777777778</v>
      </c>
      <c r="M41" s="139">
        <f>L41-L22</f>
        <v>0.0031851851851851937</v>
      </c>
      <c r="N41" s="136">
        <f t="shared" si="0"/>
        <v>122.4365138602317</v>
      </c>
      <c r="O41" s="73"/>
      <c r="P41" s="77">
        <v>11</v>
      </c>
      <c r="Q41" s="113"/>
      <c r="S41" s="47"/>
      <c r="U41" s="47"/>
      <c r="W41" s="47"/>
      <c r="X41" s="56">
        <v>114.33</v>
      </c>
    </row>
    <row r="42" spans="1:24" ht="16.5" customHeight="1">
      <c r="A42" s="63">
        <v>21</v>
      </c>
      <c r="B42" s="64">
        <v>8</v>
      </c>
      <c r="C42" s="65">
        <v>102966</v>
      </c>
      <c r="D42" s="66" t="s">
        <v>70</v>
      </c>
      <c r="E42" s="67">
        <v>1992</v>
      </c>
      <c r="F42" s="67" t="s">
        <v>69</v>
      </c>
      <c r="G42" s="66" t="s">
        <v>59</v>
      </c>
      <c r="H42" s="93">
        <v>0.0372337962962963</v>
      </c>
      <c r="I42" s="79">
        <v>39</v>
      </c>
      <c r="J42" s="78">
        <v>0.055196759259259265</v>
      </c>
      <c r="K42" s="79">
        <v>22</v>
      </c>
      <c r="L42" s="93">
        <v>0.0934988425925926</v>
      </c>
      <c r="M42" s="139">
        <f>L42-L22</f>
        <v>0.0031875000000000098</v>
      </c>
      <c r="N42" s="136">
        <f t="shared" si="0"/>
        <v>122.47239795460666</v>
      </c>
      <c r="O42" s="73"/>
      <c r="P42" s="77">
        <v>10</v>
      </c>
      <c r="Q42" s="113"/>
      <c r="R42" s="55"/>
      <c r="S42" s="47"/>
      <c r="U42" s="47"/>
      <c r="W42" s="47"/>
      <c r="X42" s="48">
        <v>116.59</v>
      </c>
    </row>
    <row r="43" spans="1:24" ht="16.5" customHeight="1">
      <c r="A43" s="63">
        <v>22</v>
      </c>
      <c r="B43" s="64">
        <v>52</v>
      </c>
      <c r="C43" s="65">
        <v>103716</v>
      </c>
      <c r="D43" s="66" t="s">
        <v>127</v>
      </c>
      <c r="E43" s="67">
        <v>1992</v>
      </c>
      <c r="F43" s="67">
        <v>1</v>
      </c>
      <c r="G43" s="66" t="s">
        <v>128</v>
      </c>
      <c r="H43" s="93">
        <v>0.036759259259259255</v>
      </c>
      <c r="I43" s="79">
        <v>4</v>
      </c>
      <c r="J43" s="78">
        <v>0.05511574074074074</v>
      </c>
      <c r="K43" s="79">
        <v>21</v>
      </c>
      <c r="L43" s="93">
        <v>0.09354745370370371</v>
      </c>
      <c r="M43" s="139">
        <f>L43-L22</f>
        <v>0.00323611111111112</v>
      </c>
      <c r="N43" s="136">
        <f t="shared" si="0"/>
        <v>123.22596393648519</v>
      </c>
      <c r="O43" s="73"/>
      <c r="P43" s="77">
        <v>9</v>
      </c>
      <c r="Q43" s="113"/>
      <c r="R43" s="55"/>
      <c r="S43" s="47"/>
      <c r="U43" s="47"/>
      <c r="W43" s="47"/>
      <c r="X43" s="48">
        <v>116.78</v>
      </c>
    </row>
    <row r="44" spans="1:24" ht="16.5" customHeight="1">
      <c r="A44" s="63">
        <v>23</v>
      </c>
      <c r="B44" s="64">
        <v>33</v>
      </c>
      <c r="C44" s="65">
        <v>102928</v>
      </c>
      <c r="D44" s="66" t="s">
        <v>105</v>
      </c>
      <c r="E44" s="67">
        <v>1991</v>
      </c>
      <c r="F44" s="67" t="s">
        <v>69</v>
      </c>
      <c r="G44" s="66" t="s">
        <v>95</v>
      </c>
      <c r="H44" s="93">
        <v>0.03732638888888889</v>
      </c>
      <c r="I44" s="79">
        <v>42</v>
      </c>
      <c r="J44" s="78">
        <v>0.055312499999999994</v>
      </c>
      <c r="K44" s="79">
        <v>28</v>
      </c>
      <c r="L44" s="93">
        <v>0.0935798611111111</v>
      </c>
      <c r="M44" s="139">
        <f>L44-L22</f>
        <v>0.003268518518518518</v>
      </c>
      <c r="N44" s="136">
        <f t="shared" si="0"/>
        <v>123.72834125773743</v>
      </c>
      <c r="O44" s="73"/>
      <c r="P44" s="77">
        <v>8</v>
      </c>
      <c r="Q44" s="113"/>
      <c r="R44" s="55"/>
      <c r="S44" s="47"/>
      <c r="U44" s="47"/>
      <c r="W44" s="47"/>
      <c r="X44" s="48">
        <v>121.71</v>
      </c>
    </row>
    <row r="45" spans="1:24" ht="16.5" customHeight="1">
      <c r="A45" s="63">
        <v>24</v>
      </c>
      <c r="B45" s="64">
        <v>50</v>
      </c>
      <c r="C45" s="65">
        <v>103033</v>
      </c>
      <c r="D45" s="66" t="s">
        <v>125</v>
      </c>
      <c r="E45" s="67">
        <v>1992</v>
      </c>
      <c r="F45" s="67" t="s">
        <v>58</v>
      </c>
      <c r="G45" s="66" t="s">
        <v>67</v>
      </c>
      <c r="H45" s="93">
        <v>0.03725694444444445</v>
      </c>
      <c r="I45" s="79">
        <v>40</v>
      </c>
      <c r="J45" s="78">
        <v>0.05527777777777778</v>
      </c>
      <c r="K45" s="79">
        <v>27</v>
      </c>
      <c r="L45" s="93">
        <v>0.0937824074074074</v>
      </c>
      <c r="M45" s="139">
        <f>L45-L22</f>
        <v>0.0034710648148148088</v>
      </c>
      <c r="N45" s="136">
        <f t="shared" si="0"/>
        <v>126.8681995155645</v>
      </c>
      <c r="O45" s="73"/>
      <c r="P45" s="77">
        <v>7</v>
      </c>
      <c r="Q45" s="113"/>
      <c r="R45" s="55"/>
      <c r="S45" s="47"/>
      <c r="U45" s="47"/>
      <c r="W45" s="47"/>
      <c r="X45" s="56">
        <v>121.8</v>
      </c>
    </row>
    <row r="46" spans="1:24" ht="16.5" customHeight="1">
      <c r="A46" s="63">
        <v>25</v>
      </c>
      <c r="B46" s="64">
        <v>37</v>
      </c>
      <c r="C46" s="65">
        <v>102343</v>
      </c>
      <c r="D46" s="66" t="s">
        <v>110</v>
      </c>
      <c r="E46" s="67">
        <v>1991</v>
      </c>
      <c r="F46" s="67" t="s">
        <v>58</v>
      </c>
      <c r="G46" s="66" t="s">
        <v>67</v>
      </c>
      <c r="H46" s="93">
        <v>0.03701388888888889</v>
      </c>
      <c r="I46" s="79">
        <v>25</v>
      </c>
      <c r="J46" s="78">
        <v>0.05541666666666667</v>
      </c>
      <c r="K46" s="79">
        <v>31</v>
      </c>
      <c r="L46" s="93">
        <v>0.09440625000000001</v>
      </c>
      <c r="M46" s="139">
        <f>L46-L22</f>
        <v>0.004094907407407422</v>
      </c>
      <c r="N46" s="136">
        <f t="shared" si="0"/>
        <v>136.53896294967262</v>
      </c>
      <c r="O46" s="73"/>
      <c r="P46" s="77">
        <v>6</v>
      </c>
      <c r="Q46" s="113"/>
      <c r="R46" s="55"/>
      <c r="S46" s="47"/>
      <c r="U46" s="47"/>
      <c r="W46" s="47"/>
      <c r="X46" s="57">
        <v>122.08</v>
      </c>
    </row>
    <row r="47" spans="1:24" s="9" customFormat="1" ht="16.5" customHeight="1">
      <c r="A47" s="63">
        <v>26</v>
      </c>
      <c r="B47" s="64">
        <v>14</v>
      </c>
      <c r="C47" s="65">
        <v>102597</v>
      </c>
      <c r="D47" s="66" t="s">
        <v>79</v>
      </c>
      <c r="E47" s="67">
        <v>1991</v>
      </c>
      <c r="F47" s="67">
        <v>1</v>
      </c>
      <c r="G47" s="66" t="s">
        <v>80</v>
      </c>
      <c r="H47" s="93">
        <v>0.03716435185185185</v>
      </c>
      <c r="I47" s="79">
        <v>36</v>
      </c>
      <c r="J47" s="78">
        <v>0.05542824074074074</v>
      </c>
      <c r="K47" s="79">
        <v>32</v>
      </c>
      <c r="L47" s="93">
        <v>0.09441666666666666</v>
      </c>
      <c r="M47" s="139">
        <f>L47-L22</f>
        <v>0.004105324074074074</v>
      </c>
      <c r="N47" s="136">
        <f t="shared" si="0"/>
        <v>136.70044137436088</v>
      </c>
      <c r="O47" s="73"/>
      <c r="P47" s="77">
        <v>5</v>
      </c>
      <c r="Q47" s="113"/>
      <c r="R47" s="58"/>
      <c r="S47" s="59"/>
      <c r="U47" s="59"/>
      <c r="W47" s="59"/>
      <c r="X47" s="60">
        <v>127.33</v>
      </c>
    </row>
    <row r="48" spans="1:24" ht="16.5" customHeight="1">
      <c r="A48" s="63">
        <v>27</v>
      </c>
      <c r="B48" s="64">
        <v>28</v>
      </c>
      <c r="C48" s="65">
        <v>102946</v>
      </c>
      <c r="D48" s="66" t="s">
        <v>145</v>
      </c>
      <c r="E48" s="67">
        <v>1991</v>
      </c>
      <c r="F48" s="67">
        <v>1</v>
      </c>
      <c r="G48" s="66" t="s">
        <v>63</v>
      </c>
      <c r="H48" s="93">
        <v>0.03711805555555556</v>
      </c>
      <c r="I48" s="79">
        <v>30</v>
      </c>
      <c r="J48" s="78">
        <v>0.055254629629629626</v>
      </c>
      <c r="K48" s="79">
        <v>26</v>
      </c>
      <c r="L48" s="93">
        <v>0.0945300925925926</v>
      </c>
      <c r="M48" s="139">
        <f>L48-L22</f>
        <v>0.004218750000000007</v>
      </c>
      <c r="N48" s="136">
        <f t="shared" si="0"/>
        <v>138.45876199874422</v>
      </c>
      <c r="O48" s="73"/>
      <c r="P48" s="77">
        <v>4</v>
      </c>
      <c r="Q48" s="113"/>
      <c r="R48" s="55"/>
      <c r="S48" s="47"/>
      <c r="U48" s="47"/>
      <c r="W48" s="47"/>
      <c r="X48" s="61">
        <v>127.76</v>
      </c>
    </row>
    <row r="49" spans="1:24" ht="16.5" customHeight="1">
      <c r="A49" s="63">
        <v>28</v>
      </c>
      <c r="B49" s="64">
        <v>38</v>
      </c>
      <c r="C49" s="65">
        <v>102464</v>
      </c>
      <c r="D49" s="66" t="s">
        <v>111</v>
      </c>
      <c r="E49" s="67">
        <v>1992</v>
      </c>
      <c r="F49" s="67" t="s">
        <v>69</v>
      </c>
      <c r="G49" s="66" t="s">
        <v>6</v>
      </c>
      <c r="H49" s="93">
        <v>0.03715277777777778</v>
      </c>
      <c r="I49" s="79">
        <v>35</v>
      </c>
      <c r="J49" s="78">
        <v>0.056388888888888884</v>
      </c>
      <c r="K49" s="79">
        <v>46</v>
      </c>
      <c r="L49" s="93">
        <v>0.09468865740740741</v>
      </c>
      <c r="M49" s="139">
        <f>L49-L22</f>
        <v>0.00437731481481482</v>
      </c>
      <c r="N49" s="136">
        <f t="shared" si="0"/>
        <v>140.9168224634433</v>
      </c>
      <c r="O49" s="73"/>
      <c r="P49" s="77">
        <v>3</v>
      </c>
      <c r="Q49" s="113"/>
      <c r="R49" s="55"/>
      <c r="S49" s="47"/>
      <c r="U49" s="47"/>
      <c r="W49" s="47"/>
      <c r="X49" s="48">
        <v>132.22</v>
      </c>
    </row>
    <row r="50" spans="1:24" ht="16.5" customHeight="1">
      <c r="A50" s="63">
        <v>29</v>
      </c>
      <c r="B50" s="64">
        <v>12</v>
      </c>
      <c r="C50" s="65">
        <v>102649</v>
      </c>
      <c r="D50" s="66" t="s">
        <v>76</v>
      </c>
      <c r="E50" s="67">
        <v>1992</v>
      </c>
      <c r="F50" s="67" t="s">
        <v>69</v>
      </c>
      <c r="G50" s="66" t="s">
        <v>65</v>
      </c>
      <c r="H50" s="93">
        <v>0.03678240740740741</v>
      </c>
      <c r="I50" s="79">
        <v>6</v>
      </c>
      <c r="J50" s="78">
        <v>0.05559027777777778</v>
      </c>
      <c r="K50" s="79">
        <v>36</v>
      </c>
      <c r="L50" s="93">
        <v>0.0947025462962963</v>
      </c>
      <c r="M50" s="139">
        <f>L50-L22</f>
        <v>0.004391203703703717</v>
      </c>
      <c r="N50" s="136">
        <f t="shared" si="0"/>
        <v>141.13212702969432</v>
      </c>
      <c r="O50" s="73"/>
      <c r="P50" s="77">
        <v>2</v>
      </c>
      <c r="Q50" s="113"/>
      <c r="R50" s="55"/>
      <c r="S50" s="47"/>
      <c r="U50" s="47"/>
      <c r="W50" s="47"/>
      <c r="X50" s="48">
        <v>132.45</v>
      </c>
    </row>
    <row r="51" spans="1:24" ht="16.5" customHeight="1">
      <c r="A51" s="63">
        <v>30</v>
      </c>
      <c r="B51" s="64">
        <v>19</v>
      </c>
      <c r="C51" s="65">
        <v>102278</v>
      </c>
      <c r="D51" s="66" t="s">
        <v>88</v>
      </c>
      <c r="E51" s="67">
        <v>1991</v>
      </c>
      <c r="F51" s="67" t="s">
        <v>69</v>
      </c>
      <c r="G51" s="66" t="s">
        <v>6</v>
      </c>
      <c r="H51" s="93">
        <v>0.03722222222222222</v>
      </c>
      <c r="I51" s="79">
        <v>38</v>
      </c>
      <c r="J51" s="78">
        <v>0.055219907407407405</v>
      </c>
      <c r="K51" s="79">
        <v>24</v>
      </c>
      <c r="L51" s="93">
        <v>0.09496064814814814</v>
      </c>
      <c r="M51" s="139">
        <f>L51-L22</f>
        <v>0.004649305555555552</v>
      </c>
      <c r="N51" s="136">
        <f t="shared" si="0"/>
        <v>145.13320355252543</v>
      </c>
      <c r="O51" s="73"/>
      <c r="P51" s="77">
        <v>1</v>
      </c>
      <c r="Q51" s="113"/>
      <c r="R51" s="55"/>
      <c r="S51" s="47"/>
      <c r="U51" s="47"/>
      <c r="W51" s="47"/>
      <c r="X51" s="49">
        <v>132.89</v>
      </c>
    </row>
    <row r="52" spans="1:24" ht="16.5" customHeight="1">
      <c r="A52" s="63">
        <v>31</v>
      </c>
      <c r="B52" s="64">
        <v>46</v>
      </c>
      <c r="C52" s="65">
        <v>103269</v>
      </c>
      <c r="D52" s="66" t="s">
        <v>121</v>
      </c>
      <c r="E52" s="67">
        <v>1992</v>
      </c>
      <c r="F52" s="67" t="s">
        <v>69</v>
      </c>
      <c r="G52" s="66" t="s">
        <v>115</v>
      </c>
      <c r="H52" s="93">
        <v>0.03697916666666667</v>
      </c>
      <c r="I52" s="79">
        <v>22</v>
      </c>
      <c r="J52" s="78">
        <v>0.055231481481481486</v>
      </c>
      <c r="K52" s="79">
        <v>25</v>
      </c>
      <c r="L52" s="93">
        <v>0.09517361111111111</v>
      </c>
      <c r="M52" s="139">
        <f>L52-L22</f>
        <v>0.004862268518518523</v>
      </c>
      <c r="N52" s="136">
        <f t="shared" si="0"/>
        <v>148.43454023504074</v>
      </c>
      <c r="O52" s="73"/>
      <c r="P52" s="77"/>
      <c r="Q52" s="113"/>
      <c r="R52" s="55"/>
      <c r="S52" s="47"/>
      <c r="U52" s="47"/>
      <c r="W52" s="47"/>
      <c r="X52" s="56">
        <v>136.35</v>
      </c>
    </row>
    <row r="53" spans="1:24" ht="16.5" customHeight="1">
      <c r="A53" s="63">
        <v>32</v>
      </c>
      <c r="B53" s="64">
        <v>42</v>
      </c>
      <c r="C53" s="65">
        <v>103065</v>
      </c>
      <c r="D53" s="66" t="s">
        <v>117</v>
      </c>
      <c r="E53" s="67">
        <v>1991</v>
      </c>
      <c r="F53" s="67" t="s">
        <v>69</v>
      </c>
      <c r="G53" s="66" t="s">
        <v>107</v>
      </c>
      <c r="H53" s="93">
        <v>0.037141203703703704</v>
      </c>
      <c r="I53" s="79">
        <v>32</v>
      </c>
      <c r="J53" s="78">
        <v>0.056215277777777774</v>
      </c>
      <c r="K53" s="79">
        <v>44</v>
      </c>
      <c r="L53" s="93">
        <v>0.09526388888888888</v>
      </c>
      <c r="M53" s="139">
        <f>L53-L22</f>
        <v>0.004952546296296295</v>
      </c>
      <c r="N53" s="136">
        <f t="shared" si="0"/>
        <v>149.8340199156723</v>
      </c>
      <c r="O53" s="73"/>
      <c r="P53" s="77"/>
      <c r="Q53" s="113"/>
      <c r="R53" s="55"/>
      <c r="S53" s="47"/>
      <c r="U53" s="47"/>
      <c r="W53" s="47"/>
      <c r="X53" s="49">
        <v>138.32</v>
      </c>
    </row>
    <row r="54" spans="1:24" ht="16.5" customHeight="1">
      <c r="A54" s="63">
        <v>33</v>
      </c>
      <c r="B54" s="64">
        <v>29</v>
      </c>
      <c r="C54" s="65">
        <v>102240</v>
      </c>
      <c r="D54" s="66" t="s">
        <v>99</v>
      </c>
      <c r="E54" s="67">
        <v>1991</v>
      </c>
      <c r="F54" s="67" t="s">
        <v>58</v>
      </c>
      <c r="G54" s="66" t="s">
        <v>100</v>
      </c>
      <c r="H54" s="93">
        <v>0.03725694444444445</v>
      </c>
      <c r="I54" s="79">
        <v>40</v>
      </c>
      <c r="J54" s="78">
        <v>0.05560185185185185</v>
      </c>
      <c r="K54" s="79">
        <v>37</v>
      </c>
      <c r="L54" s="93">
        <v>0.09530208333333334</v>
      </c>
      <c r="M54" s="139">
        <f>L54-L22</f>
        <v>0.004990740740740754</v>
      </c>
      <c r="N54" s="136">
        <f aca="true" t="shared" si="1" ref="N54:N80">R$29+((L54/L$22)-1)*R$31</f>
        <v>150.4261074728629</v>
      </c>
      <c r="O54" s="73"/>
      <c r="P54" s="77"/>
      <c r="Q54" s="113"/>
      <c r="R54" s="55"/>
      <c r="S54" s="47"/>
      <c r="U54" s="47"/>
      <c r="W54" s="47"/>
      <c r="X54" s="48">
        <v>140.4</v>
      </c>
    </row>
    <row r="55" spans="1:24" ht="16.5" customHeight="1">
      <c r="A55" s="63">
        <v>34</v>
      </c>
      <c r="B55" s="64">
        <v>1</v>
      </c>
      <c r="C55" s="65">
        <v>102576</v>
      </c>
      <c r="D55" s="66" t="s">
        <v>57</v>
      </c>
      <c r="E55" s="67">
        <v>1991</v>
      </c>
      <c r="F55" s="67" t="s">
        <v>58</v>
      </c>
      <c r="G55" s="66" t="s">
        <v>59</v>
      </c>
      <c r="H55" s="93">
        <v>0.03721064814814815</v>
      </c>
      <c r="I55" s="79">
        <v>37</v>
      </c>
      <c r="J55" s="78">
        <v>0.05520833333333333</v>
      </c>
      <c r="K55" s="79">
        <v>23</v>
      </c>
      <c r="L55" s="93">
        <v>0.09546180555555556</v>
      </c>
      <c r="M55" s="139">
        <f>L55-L22</f>
        <v>0.005150462962962968</v>
      </c>
      <c r="N55" s="136">
        <f t="shared" si="1"/>
        <v>152.90210998474947</v>
      </c>
      <c r="O55" s="73"/>
      <c r="P55" s="77"/>
      <c r="Q55" s="113"/>
      <c r="R55" s="55"/>
      <c r="S55" s="47"/>
      <c r="U55" s="47"/>
      <c r="W55" s="47"/>
      <c r="X55" s="56">
        <v>141.28</v>
      </c>
    </row>
    <row r="56" spans="1:24" ht="16.5" customHeight="1">
      <c r="A56" s="63">
        <v>35</v>
      </c>
      <c r="B56" s="64">
        <v>24</v>
      </c>
      <c r="C56" s="65">
        <v>102927</v>
      </c>
      <c r="D56" s="66" t="s">
        <v>94</v>
      </c>
      <c r="E56" s="67">
        <v>1992</v>
      </c>
      <c r="F56" s="67">
        <v>1</v>
      </c>
      <c r="G56" s="66" t="s">
        <v>95</v>
      </c>
      <c r="H56" s="93">
        <v>0.03692129629629629</v>
      </c>
      <c r="I56" s="79">
        <v>16</v>
      </c>
      <c r="J56" s="78">
        <v>0.05451388888888889</v>
      </c>
      <c r="K56" s="79">
        <v>7</v>
      </c>
      <c r="L56" s="93">
        <v>0.0954861111111111</v>
      </c>
      <c r="M56" s="139">
        <f>L56-L22</f>
        <v>0.005174768518518516</v>
      </c>
      <c r="N56" s="136">
        <f t="shared" si="1"/>
        <v>153.2788929756884</v>
      </c>
      <c r="O56" s="73"/>
      <c r="P56" s="77"/>
      <c r="Q56" s="113"/>
      <c r="R56" s="55"/>
      <c r="S56" s="47"/>
      <c r="U56" s="47"/>
      <c r="W56" s="47"/>
      <c r="X56" s="56">
        <v>142.24</v>
      </c>
    </row>
    <row r="57" spans="1:24" ht="16.5" customHeight="1">
      <c r="A57" s="63">
        <v>36</v>
      </c>
      <c r="B57" s="64">
        <v>9</v>
      </c>
      <c r="C57" s="65">
        <v>102586</v>
      </c>
      <c r="D57" s="66" t="s">
        <v>71</v>
      </c>
      <c r="E57" s="67">
        <v>1992</v>
      </c>
      <c r="F57" s="67">
        <v>1</v>
      </c>
      <c r="G57" s="66" t="s">
        <v>72</v>
      </c>
      <c r="H57" s="93">
        <v>0.03740740740740741</v>
      </c>
      <c r="I57" s="79">
        <v>47</v>
      </c>
      <c r="J57" s="78">
        <v>0.055393518518518516</v>
      </c>
      <c r="K57" s="79">
        <v>29</v>
      </c>
      <c r="L57" s="93">
        <v>0.09577083333333332</v>
      </c>
      <c r="M57" s="139">
        <f>L57-L22</f>
        <v>0.00545949074074073</v>
      </c>
      <c r="N57" s="136">
        <f t="shared" si="1"/>
        <v>157.69263658383403</v>
      </c>
      <c r="O57" s="73"/>
      <c r="P57" s="77"/>
      <c r="Q57" s="113"/>
      <c r="R57" s="55"/>
      <c r="S57" s="47"/>
      <c r="U57" s="47"/>
      <c r="W57" s="47"/>
      <c r="X57" s="56">
        <v>142.4</v>
      </c>
    </row>
    <row r="58" spans="1:24" ht="16.5" customHeight="1">
      <c r="A58" s="63">
        <v>37</v>
      </c>
      <c r="B58" s="64">
        <v>56</v>
      </c>
      <c r="C58" s="65">
        <v>102226</v>
      </c>
      <c r="D58" s="66" t="s">
        <v>132</v>
      </c>
      <c r="E58" s="67">
        <v>1991</v>
      </c>
      <c r="F58" s="67">
        <v>1</v>
      </c>
      <c r="G58" s="66" t="s">
        <v>6</v>
      </c>
      <c r="H58" s="93">
        <v>0.037141203703703704</v>
      </c>
      <c r="I58" s="79">
        <v>34</v>
      </c>
      <c r="J58" s="78">
        <v>0.05579861111111111</v>
      </c>
      <c r="K58" s="79">
        <v>40</v>
      </c>
      <c r="L58" s="93">
        <v>0.09589004629629629</v>
      </c>
      <c r="M58" s="139">
        <f>L58-L22</f>
        <v>0.005578703703703697</v>
      </c>
      <c r="N58" s="136">
        <f t="shared" si="1"/>
        <v>159.5406674441554</v>
      </c>
      <c r="O58" s="73"/>
      <c r="P58" s="77"/>
      <c r="Q58" s="113"/>
      <c r="R58" s="55"/>
      <c r="S58" s="47"/>
      <c r="U58" s="47"/>
      <c r="W58" s="47"/>
      <c r="X58" s="56">
        <v>142.73</v>
      </c>
    </row>
    <row r="59" spans="1:24" ht="16.5" customHeight="1">
      <c r="A59" s="63">
        <v>38</v>
      </c>
      <c r="B59" s="64">
        <v>55</v>
      </c>
      <c r="C59" s="65">
        <v>102704</v>
      </c>
      <c r="D59" s="66" t="s">
        <v>131</v>
      </c>
      <c r="E59" s="67">
        <v>1991</v>
      </c>
      <c r="F59" s="67" t="s">
        <v>69</v>
      </c>
      <c r="G59" s="66" t="s">
        <v>6</v>
      </c>
      <c r="H59" s="93">
        <v>0.03732638888888889</v>
      </c>
      <c r="I59" s="79">
        <v>42</v>
      </c>
      <c r="J59" s="78">
        <v>0.05569444444444444</v>
      </c>
      <c r="K59" s="79">
        <v>39</v>
      </c>
      <c r="L59" s="93">
        <v>0.09701041666666667</v>
      </c>
      <c r="M59" s="139">
        <f>L59-L22</f>
        <v>0.0066990740740740795</v>
      </c>
      <c r="N59" s="136">
        <f t="shared" si="1"/>
        <v>176.908569121737</v>
      </c>
      <c r="O59" s="73"/>
      <c r="P59" s="77"/>
      <c r="Q59" s="113"/>
      <c r="R59" s="55"/>
      <c r="S59" s="47"/>
      <c r="U59" s="47"/>
      <c r="W59" s="47"/>
      <c r="X59" s="56">
        <v>149.07</v>
      </c>
    </row>
    <row r="60" spans="1:24" ht="16.5" customHeight="1">
      <c r="A60" s="63">
        <v>39</v>
      </c>
      <c r="B60" s="64">
        <v>59</v>
      </c>
      <c r="C60" s="65">
        <v>102268</v>
      </c>
      <c r="D60" s="66" t="s">
        <v>136</v>
      </c>
      <c r="E60" s="67">
        <v>1991</v>
      </c>
      <c r="F60" s="67" t="s">
        <v>69</v>
      </c>
      <c r="G60" s="66" t="s">
        <v>82</v>
      </c>
      <c r="H60" s="93">
        <v>0.03738425925925926</v>
      </c>
      <c r="I60" s="79">
        <v>45</v>
      </c>
      <c r="J60" s="78">
        <v>0.055833333333333325</v>
      </c>
      <c r="K60" s="79">
        <v>41</v>
      </c>
      <c r="L60" s="93">
        <v>0.09742708333333333</v>
      </c>
      <c r="M60" s="139">
        <f>L60-L22</f>
        <v>0.007115740740740742</v>
      </c>
      <c r="N60" s="136">
        <f t="shared" si="1"/>
        <v>183.3677061092672</v>
      </c>
      <c r="O60" s="73"/>
      <c r="P60" s="77"/>
      <c r="Q60" s="113"/>
      <c r="R60" s="55"/>
      <c r="S60" s="47"/>
      <c r="U60" s="47"/>
      <c r="W60" s="47"/>
      <c r="X60" s="56">
        <v>151.19</v>
      </c>
    </row>
    <row r="61" spans="1:24" ht="16.5" customHeight="1">
      <c r="A61" s="63">
        <v>40</v>
      </c>
      <c r="B61" s="64">
        <v>41</v>
      </c>
      <c r="C61" s="65">
        <v>102554</v>
      </c>
      <c r="D61" s="66" t="s">
        <v>116</v>
      </c>
      <c r="E61" s="67">
        <v>1991</v>
      </c>
      <c r="F61" s="67" t="s">
        <v>69</v>
      </c>
      <c r="G61" s="66" t="s">
        <v>85</v>
      </c>
      <c r="H61" s="93">
        <v>0.037395833333333336</v>
      </c>
      <c r="I61" s="79">
        <v>46</v>
      </c>
      <c r="J61" s="78">
        <v>0.056562499999999995</v>
      </c>
      <c r="K61" s="79">
        <v>47</v>
      </c>
      <c r="L61" s="93">
        <v>0.09747222222222222</v>
      </c>
      <c r="M61" s="139">
        <f>L61-L22</f>
        <v>0.007160879629629635</v>
      </c>
      <c r="N61" s="136">
        <f t="shared" si="1"/>
        <v>184.06744594958298</v>
      </c>
      <c r="O61" s="73"/>
      <c r="P61" s="77"/>
      <c r="Q61" s="113"/>
      <c r="R61" s="55"/>
      <c r="S61" s="47"/>
      <c r="U61" s="47"/>
      <c r="W61" s="47"/>
      <c r="X61" s="56">
        <v>151.49</v>
      </c>
    </row>
    <row r="62" spans="1:24" ht="16.5" customHeight="1">
      <c r="A62" s="63">
        <v>41</v>
      </c>
      <c r="B62" s="64">
        <v>31</v>
      </c>
      <c r="C62" s="65">
        <v>103698</v>
      </c>
      <c r="D62" s="66" t="s">
        <v>102</v>
      </c>
      <c r="E62" s="67">
        <v>1992</v>
      </c>
      <c r="F62" s="67" t="s">
        <v>69</v>
      </c>
      <c r="G62" s="66" t="s">
        <v>63</v>
      </c>
      <c r="H62" s="93">
        <v>0.03692129629629629</v>
      </c>
      <c r="I62" s="79">
        <v>16</v>
      </c>
      <c r="J62" s="78">
        <v>0.055393518518518516</v>
      </c>
      <c r="K62" s="79">
        <v>30</v>
      </c>
      <c r="L62" s="93">
        <v>0.09768055555555555</v>
      </c>
      <c r="M62" s="139">
        <f>L62-L22</f>
        <v>0.007369212962962959</v>
      </c>
      <c r="N62" s="136">
        <f t="shared" si="1"/>
        <v>187.29701444334808</v>
      </c>
      <c r="O62" s="73"/>
      <c r="P62" s="77"/>
      <c r="Q62" s="113"/>
      <c r="R62" s="55"/>
      <c r="S62" s="47"/>
      <c r="U62" s="47"/>
      <c r="W62" s="47"/>
      <c r="X62" s="56">
        <v>152.86</v>
      </c>
    </row>
    <row r="63" spans="1:24" ht="16.5" customHeight="1">
      <c r="A63" s="63">
        <v>42</v>
      </c>
      <c r="B63" s="64">
        <v>36</v>
      </c>
      <c r="C63" s="65">
        <v>102545</v>
      </c>
      <c r="D63" s="66" t="s">
        <v>109</v>
      </c>
      <c r="E63" s="67">
        <v>1991</v>
      </c>
      <c r="F63" s="67" t="s">
        <v>69</v>
      </c>
      <c r="G63" s="66" t="s">
        <v>82</v>
      </c>
      <c r="H63" s="93">
        <v>0.03815972222222223</v>
      </c>
      <c r="I63" s="79">
        <v>51</v>
      </c>
      <c r="J63" s="78">
        <v>0.05710648148148148</v>
      </c>
      <c r="K63" s="79">
        <v>49</v>
      </c>
      <c r="L63" s="93">
        <v>0.09776388888888889</v>
      </c>
      <c r="M63" s="139">
        <f>L63-L22</f>
        <v>0.007452546296296297</v>
      </c>
      <c r="N63" s="136">
        <f t="shared" si="1"/>
        <v>188.58884184085412</v>
      </c>
      <c r="O63" s="73"/>
      <c r="P63" s="77"/>
      <c r="Q63" s="113"/>
      <c r="R63" s="55"/>
      <c r="S63" s="47"/>
      <c r="U63" s="47"/>
      <c r="W63" s="47"/>
      <c r="X63" s="56">
        <v>159.19</v>
      </c>
    </row>
    <row r="64" spans="1:24" ht="16.5" customHeight="1">
      <c r="A64" s="63">
        <v>43</v>
      </c>
      <c r="B64" s="64">
        <v>17</v>
      </c>
      <c r="C64" s="65">
        <v>102634</v>
      </c>
      <c r="D64" s="66" t="s">
        <v>84</v>
      </c>
      <c r="E64" s="67">
        <v>1992</v>
      </c>
      <c r="F64" s="67">
        <v>1</v>
      </c>
      <c r="G64" s="66" t="s">
        <v>85</v>
      </c>
      <c r="H64" s="93">
        <v>0.03743055555555556</v>
      </c>
      <c r="I64" s="79">
        <v>49</v>
      </c>
      <c r="J64" s="78">
        <v>0.05555555555555555</v>
      </c>
      <c r="K64" s="79">
        <v>35</v>
      </c>
      <c r="L64" s="93">
        <v>0.09807638888888888</v>
      </c>
      <c r="M64" s="139">
        <f>L64-L22</f>
        <v>0.007765046296296291</v>
      </c>
      <c r="N64" s="136">
        <f t="shared" si="1"/>
        <v>193.43319458150177</v>
      </c>
      <c r="O64" s="73"/>
      <c r="P64" s="77"/>
      <c r="Q64" s="113"/>
      <c r="R64" s="55"/>
      <c r="S64" s="47"/>
      <c r="U64" s="47"/>
      <c r="W64" s="47"/>
      <c r="X64" s="56">
        <v>159.46</v>
      </c>
    </row>
    <row r="65" spans="1:24" ht="16.5" customHeight="1">
      <c r="A65" s="63">
        <v>44</v>
      </c>
      <c r="B65" s="64">
        <v>13</v>
      </c>
      <c r="C65" s="65">
        <v>102593</v>
      </c>
      <c r="D65" s="66" t="s">
        <v>77</v>
      </c>
      <c r="E65" s="67">
        <v>1991</v>
      </c>
      <c r="F65" s="67">
        <v>1</v>
      </c>
      <c r="G65" s="66" t="s">
        <v>78</v>
      </c>
      <c r="H65" s="93">
        <v>0.037141203703703704</v>
      </c>
      <c r="I65" s="79">
        <v>32</v>
      </c>
      <c r="J65" s="78">
        <v>0.05609953703703704</v>
      </c>
      <c r="K65" s="79">
        <v>43</v>
      </c>
      <c r="L65" s="93">
        <v>0.09819444444444443</v>
      </c>
      <c r="M65" s="139">
        <f>L65-L22</f>
        <v>0.007883101851851843</v>
      </c>
      <c r="N65" s="136">
        <f t="shared" si="1"/>
        <v>195.26328339463532</v>
      </c>
      <c r="O65" s="73"/>
      <c r="P65" s="77"/>
      <c r="Q65" s="113"/>
      <c r="R65" s="55"/>
      <c r="S65" s="47"/>
      <c r="U65" s="47"/>
      <c r="W65" s="47"/>
      <c r="X65" s="56">
        <v>162.07</v>
      </c>
    </row>
    <row r="66" spans="1:24" ht="16.5" customHeight="1">
      <c r="A66" s="63">
        <v>45</v>
      </c>
      <c r="B66" s="64">
        <v>48</v>
      </c>
      <c r="C66" s="65">
        <v>102717</v>
      </c>
      <c r="D66" s="66" t="s">
        <v>123</v>
      </c>
      <c r="E66" s="67">
        <v>1992</v>
      </c>
      <c r="F66" s="67" t="s">
        <v>58</v>
      </c>
      <c r="G66" s="66" t="s">
        <v>63</v>
      </c>
      <c r="H66" s="93">
        <v>0.03800925925925926</v>
      </c>
      <c r="I66" s="79">
        <v>50</v>
      </c>
      <c r="J66" s="78">
        <v>0.05789351851851852</v>
      </c>
      <c r="K66" s="79">
        <v>52</v>
      </c>
      <c r="L66" s="93">
        <v>0.09819791666666666</v>
      </c>
      <c r="M66" s="139">
        <f>L66-L22</f>
        <v>0.007886574074074074</v>
      </c>
      <c r="N66" s="136">
        <f t="shared" si="1"/>
        <v>195.31710953619807</v>
      </c>
      <c r="O66" s="73"/>
      <c r="P66" s="77"/>
      <c r="Q66" s="113"/>
      <c r="R66" s="55"/>
      <c r="S66" s="47"/>
      <c r="U66" s="47"/>
      <c r="W66" s="47"/>
      <c r="X66" s="56">
        <v>163.89</v>
      </c>
    </row>
    <row r="67" spans="1:24" ht="16.5" customHeight="1">
      <c r="A67" s="63">
        <v>46</v>
      </c>
      <c r="B67" s="64">
        <v>39</v>
      </c>
      <c r="C67" s="65">
        <v>103077</v>
      </c>
      <c r="D67" s="66" t="s">
        <v>112</v>
      </c>
      <c r="E67" s="67">
        <v>1991</v>
      </c>
      <c r="F67" s="67" t="s">
        <v>69</v>
      </c>
      <c r="G67" s="66" t="s">
        <v>113</v>
      </c>
      <c r="H67" s="93">
        <v>0.036932870370370366</v>
      </c>
      <c r="I67" s="79">
        <v>18</v>
      </c>
      <c r="J67" s="78">
        <v>0.05494212962962963</v>
      </c>
      <c r="K67" s="79">
        <v>18</v>
      </c>
      <c r="L67" s="93">
        <v>0.09820023148148149</v>
      </c>
      <c r="M67" s="139">
        <f>L67-L22</f>
        <v>0.007888888888888904</v>
      </c>
      <c r="N67" s="136">
        <f t="shared" si="1"/>
        <v>195.35299363057334</v>
      </c>
      <c r="O67" s="73"/>
      <c r="P67" s="77"/>
      <c r="Q67" s="113"/>
      <c r="R67" s="55"/>
      <c r="S67" s="47"/>
      <c r="U67" s="47"/>
      <c r="W67" s="47"/>
      <c r="X67" s="56">
        <v>163.93</v>
      </c>
    </row>
    <row r="68" spans="1:24" ht="16.5" customHeight="1">
      <c r="A68" s="63">
        <v>47</v>
      </c>
      <c r="B68" s="64">
        <v>30</v>
      </c>
      <c r="C68" s="65">
        <v>102558</v>
      </c>
      <c r="D68" s="66" t="s">
        <v>101</v>
      </c>
      <c r="E68" s="67">
        <v>1991</v>
      </c>
      <c r="F68" s="67">
        <v>1</v>
      </c>
      <c r="G68" s="66" t="s">
        <v>85</v>
      </c>
      <c r="H68" s="93">
        <v>0.037349537037037035</v>
      </c>
      <c r="I68" s="79">
        <v>44</v>
      </c>
      <c r="J68" s="78">
        <v>0.05748842592592593</v>
      </c>
      <c r="K68" s="79">
        <v>50</v>
      </c>
      <c r="L68" s="93">
        <v>0.09927199074074074</v>
      </c>
      <c r="M68" s="139">
        <f>L68-L22</f>
        <v>0.008960648148148148</v>
      </c>
      <c r="N68" s="136">
        <f t="shared" si="1"/>
        <v>211.96732932627614</v>
      </c>
      <c r="O68" s="73"/>
      <c r="P68" s="77"/>
      <c r="Q68" s="113"/>
      <c r="R68" s="55"/>
      <c r="S68" s="47"/>
      <c r="U68" s="47"/>
      <c r="W68" s="47"/>
      <c r="X68" s="56">
        <v>184.54</v>
      </c>
    </row>
    <row r="69" spans="1:24" ht="16.5" customHeight="1">
      <c r="A69" s="63">
        <v>48</v>
      </c>
      <c r="B69" s="64">
        <v>53</v>
      </c>
      <c r="C69" s="65">
        <v>103914</v>
      </c>
      <c r="D69" s="66" t="s">
        <v>129</v>
      </c>
      <c r="E69" s="67">
        <v>1991</v>
      </c>
      <c r="F69" s="67" t="s">
        <v>69</v>
      </c>
      <c r="G69" s="66" t="s">
        <v>113</v>
      </c>
      <c r="H69" s="93">
        <v>0.036898148148148145</v>
      </c>
      <c r="I69" s="79">
        <v>14</v>
      </c>
      <c r="J69" s="78">
        <v>0.05592592592592593</v>
      </c>
      <c r="K69" s="79">
        <v>42</v>
      </c>
      <c r="L69" s="93">
        <v>0.09953935185185185</v>
      </c>
      <c r="M69" s="139">
        <f>L69-L22</f>
        <v>0.009228009259259262</v>
      </c>
      <c r="N69" s="136">
        <f t="shared" si="1"/>
        <v>216.11194222660802</v>
      </c>
      <c r="O69" s="73"/>
      <c r="P69" s="77"/>
      <c r="Q69" s="113"/>
      <c r="R69" s="55"/>
      <c r="S69" s="47"/>
      <c r="U69" s="47"/>
      <c r="W69" s="47"/>
      <c r="X69" s="56">
        <v>186.1</v>
      </c>
    </row>
    <row r="70" spans="1:24" ht="16.5" customHeight="1">
      <c r="A70" s="63">
        <v>49</v>
      </c>
      <c r="B70" s="64">
        <v>51</v>
      </c>
      <c r="C70" s="65">
        <v>103042</v>
      </c>
      <c r="D70" s="66" t="s">
        <v>126</v>
      </c>
      <c r="E70" s="67">
        <v>1991</v>
      </c>
      <c r="F70" s="67" t="s">
        <v>69</v>
      </c>
      <c r="G70" s="66" t="s">
        <v>107</v>
      </c>
      <c r="H70" s="93">
        <v>0.03702546296296296</v>
      </c>
      <c r="I70" s="79">
        <v>26</v>
      </c>
      <c r="J70" s="78">
        <v>0.055636574074074074</v>
      </c>
      <c r="K70" s="79">
        <v>38</v>
      </c>
      <c r="L70" s="93">
        <v>0.10005324074074073</v>
      </c>
      <c r="M70" s="139">
        <f>L70-L22</f>
        <v>0.009741898148148145</v>
      </c>
      <c r="N70" s="136">
        <f t="shared" si="1"/>
        <v>224.07821117789527</v>
      </c>
      <c r="O70" s="73"/>
      <c r="P70" s="77"/>
      <c r="Q70" s="113"/>
      <c r="R70" s="55"/>
      <c r="S70" s="47"/>
      <c r="U70" s="47"/>
      <c r="W70" s="47"/>
      <c r="X70" s="56">
        <v>186.26</v>
      </c>
    </row>
    <row r="71" spans="1:24" ht="16.5" customHeight="1">
      <c r="A71" s="63">
        <v>50</v>
      </c>
      <c r="B71" s="64">
        <v>47</v>
      </c>
      <c r="C71" s="65">
        <v>102918</v>
      </c>
      <c r="D71" s="66" t="s">
        <v>122</v>
      </c>
      <c r="E71" s="67">
        <v>1991</v>
      </c>
      <c r="F71" s="67" t="s">
        <v>69</v>
      </c>
      <c r="G71" s="66" t="s">
        <v>107</v>
      </c>
      <c r="H71" s="93">
        <v>0.03846064814814815</v>
      </c>
      <c r="I71" s="79">
        <v>54</v>
      </c>
      <c r="J71" s="78">
        <v>0.05768518518518518</v>
      </c>
      <c r="K71" s="79">
        <v>51</v>
      </c>
      <c r="L71" s="93">
        <v>0.10058796296296296</v>
      </c>
      <c r="M71" s="139">
        <f>L71-L22</f>
        <v>0.010276620370370373</v>
      </c>
      <c r="N71" s="136">
        <f t="shared" si="1"/>
        <v>232.36743697855934</v>
      </c>
      <c r="O71" s="73"/>
      <c r="P71" s="73"/>
      <c r="Q71" s="113"/>
      <c r="R71" s="55"/>
      <c r="S71" s="47"/>
      <c r="U71" s="47"/>
      <c r="W71" s="47"/>
      <c r="X71" s="56">
        <v>191.9</v>
      </c>
    </row>
    <row r="72" spans="1:24" ht="16.5" customHeight="1">
      <c r="A72" s="63">
        <v>51</v>
      </c>
      <c r="B72" s="64">
        <v>22</v>
      </c>
      <c r="C72" s="65">
        <v>102735</v>
      </c>
      <c r="D72" s="66" t="s">
        <v>91</v>
      </c>
      <c r="E72" s="67">
        <v>1991</v>
      </c>
      <c r="F72" s="67" t="s">
        <v>69</v>
      </c>
      <c r="G72" s="66" t="s">
        <v>82</v>
      </c>
      <c r="H72" s="93">
        <v>0.037083333333333336</v>
      </c>
      <c r="I72" s="79">
        <v>29</v>
      </c>
      <c r="J72" s="78">
        <v>0.0567824074074074</v>
      </c>
      <c r="K72" s="79">
        <v>48</v>
      </c>
      <c r="L72" s="93">
        <v>0.10079976851851852</v>
      </c>
      <c r="M72" s="139">
        <f>L72-L22</f>
        <v>0.010488425925925929</v>
      </c>
      <c r="N72" s="136">
        <f t="shared" si="1"/>
        <v>235.6508316138872</v>
      </c>
      <c r="O72" s="73"/>
      <c r="P72" s="73"/>
      <c r="Q72" s="113"/>
      <c r="R72" s="55"/>
      <c r="S72" s="47"/>
      <c r="U72" s="47"/>
      <c r="W72" s="47"/>
      <c r="X72" s="56">
        <v>199.79</v>
      </c>
    </row>
    <row r="73" spans="1:24" ht="16.5" customHeight="1">
      <c r="A73" s="63">
        <v>52</v>
      </c>
      <c r="B73" s="64">
        <v>60</v>
      </c>
      <c r="C73" s="65">
        <v>104320</v>
      </c>
      <c r="D73" s="66" t="s">
        <v>137</v>
      </c>
      <c r="E73" s="67">
        <v>1992</v>
      </c>
      <c r="F73" s="67">
        <v>1</v>
      </c>
      <c r="G73" s="66" t="s">
        <v>138</v>
      </c>
      <c r="H73" s="93">
        <v>0.03888888888888889</v>
      </c>
      <c r="I73" s="79">
        <v>55</v>
      </c>
      <c r="J73" s="78">
        <v>0.058750000000000004</v>
      </c>
      <c r="K73" s="79">
        <v>54</v>
      </c>
      <c r="L73" s="93">
        <v>0.10093865740740741</v>
      </c>
      <c r="M73" s="139">
        <f>L73-L22</f>
        <v>0.010627314814814826</v>
      </c>
      <c r="N73" s="136">
        <f t="shared" si="1"/>
        <v>237.80387727639726</v>
      </c>
      <c r="O73" s="73"/>
      <c r="P73" s="73"/>
      <c r="Q73" s="113"/>
      <c r="R73" s="55"/>
      <c r="S73" s="47"/>
      <c r="U73" s="47"/>
      <c r="W73" s="47"/>
      <c r="X73" s="56">
        <v>213.33</v>
      </c>
    </row>
    <row r="74" spans="1:24" ht="16.5" customHeight="1">
      <c r="A74" s="63">
        <v>53</v>
      </c>
      <c r="B74" s="64">
        <v>58</v>
      </c>
      <c r="C74" s="65">
        <v>101813</v>
      </c>
      <c r="D74" s="66" t="s">
        <v>135</v>
      </c>
      <c r="E74" s="67">
        <v>1991</v>
      </c>
      <c r="F74" s="67">
        <v>1</v>
      </c>
      <c r="G74" s="66" t="s">
        <v>93</v>
      </c>
      <c r="H74" s="93">
        <v>0.03917824074074074</v>
      </c>
      <c r="I74" s="79">
        <v>56</v>
      </c>
      <c r="J74" s="78">
        <v>0.060208333333333336</v>
      </c>
      <c r="K74" s="79">
        <v>58</v>
      </c>
      <c r="L74" s="93">
        <v>0.10221412037037036</v>
      </c>
      <c r="M74" s="139">
        <f>L74-L22</f>
        <v>0.011902777777777776</v>
      </c>
      <c r="N74" s="136">
        <f t="shared" si="1"/>
        <v>257.57601327711495</v>
      </c>
      <c r="O74" s="73"/>
      <c r="P74" s="73"/>
      <c r="Q74" s="113"/>
      <c r="R74" s="55"/>
      <c r="S74" s="47"/>
      <c r="U74" s="47"/>
      <c r="W74" s="47"/>
      <c r="X74" s="56">
        <v>217.5</v>
      </c>
    </row>
    <row r="75" spans="1:24" ht="16.5" customHeight="1">
      <c r="A75" s="63">
        <v>54</v>
      </c>
      <c r="B75" s="64">
        <v>62</v>
      </c>
      <c r="C75" s="65">
        <v>102910</v>
      </c>
      <c r="D75" s="66" t="s">
        <v>140</v>
      </c>
      <c r="E75" s="67">
        <v>1992</v>
      </c>
      <c r="F75" s="67">
        <v>1</v>
      </c>
      <c r="G75" s="66" t="s">
        <v>87</v>
      </c>
      <c r="H75" s="93">
        <v>0.03996527777777777</v>
      </c>
      <c r="I75" s="79">
        <v>60</v>
      </c>
      <c r="J75" s="78">
        <v>0.060057870370370366</v>
      </c>
      <c r="K75" s="79">
        <v>56</v>
      </c>
      <c r="L75" s="93">
        <v>0.10264930555555556</v>
      </c>
      <c r="M75" s="139">
        <f>L75-L22</f>
        <v>0.012337962962962967</v>
      </c>
      <c r="N75" s="136">
        <f t="shared" si="1"/>
        <v>264.3222230196467</v>
      </c>
      <c r="O75" s="73"/>
      <c r="P75" s="73"/>
      <c r="Q75" s="113"/>
      <c r="R75" s="55"/>
      <c r="S75" s="47"/>
      <c r="U75" s="47"/>
      <c r="W75" s="47"/>
      <c r="X75" s="56">
        <v>301.63</v>
      </c>
    </row>
    <row r="76" spans="1:24" ht="16.5" customHeight="1">
      <c r="A76" s="63">
        <v>55</v>
      </c>
      <c r="B76" s="64">
        <v>57</v>
      </c>
      <c r="C76" s="65">
        <v>104058</v>
      </c>
      <c r="D76" s="66" t="s">
        <v>133</v>
      </c>
      <c r="E76" s="67">
        <v>1992</v>
      </c>
      <c r="F76" s="67">
        <v>1</v>
      </c>
      <c r="G76" s="66" t="s">
        <v>134</v>
      </c>
      <c r="H76" s="93">
        <v>0.03935185185185185</v>
      </c>
      <c r="I76" s="79">
        <v>57</v>
      </c>
      <c r="J76" s="78">
        <v>0.06034722222222222</v>
      </c>
      <c r="K76" s="79">
        <v>59</v>
      </c>
      <c r="L76" s="93">
        <v>0.1030474537037037</v>
      </c>
      <c r="M76" s="139">
        <f>L76-L22</f>
        <v>0.012736111111111115</v>
      </c>
      <c r="N76" s="136">
        <f t="shared" si="1"/>
        <v>270.49428725217564</v>
      </c>
      <c r="O76" s="73"/>
      <c r="P76" s="73"/>
      <c r="Q76" s="113"/>
      <c r="R76" s="55"/>
      <c r="S76" s="47"/>
      <c r="U76" s="47"/>
      <c r="W76" s="47"/>
      <c r="X76" s="56">
        <v>418.68</v>
      </c>
    </row>
    <row r="77" spans="1:24" ht="16.5" customHeight="1">
      <c r="A77" s="63">
        <v>56</v>
      </c>
      <c r="B77" s="64">
        <v>34</v>
      </c>
      <c r="C77" s="65">
        <v>102487</v>
      </c>
      <c r="D77" s="66" t="s">
        <v>106</v>
      </c>
      <c r="E77" s="67">
        <v>1991</v>
      </c>
      <c r="F77" s="67" t="s">
        <v>69</v>
      </c>
      <c r="G77" s="66" t="s">
        <v>107</v>
      </c>
      <c r="H77" s="93">
        <v>0.036967592592592594</v>
      </c>
      <c r="I77" s="79">
        <v>21</v>
      </c>
      <c r="J77" s="78">
        <v>0.054664351851851846</v>
      </c>
      <c r="K77" s="79">
        <v>15</v>
      </c>
      <c r="L77" s="93">
        <v>0.10356597222222223</v>
      </c>
      <c r="M77" s="139">
        <f>L77-L22</f>
        <v>0.013254629629629644</v>
      </c>
      <c r="N77" s="136">
        <f t="shared" si="1"/>
        <v>278.5323243922134</v>
      </c>
      <c r="O77" s="73"/>
      <c r="P77" s="73"/>
      <c r="Q77" s="113"/>
      <c r="R77" s="55"/>
      <c r="S77" s="47"/>
      <c r="U77" s="47"/>
      <c r="W77" s="47"/>
      <c r="X77" s="56"/>
    </row>
    <row r="78" spans="1:24" ht="16.5" customHeight="1">
      <c r="A78" s="63">
        <v>57</v>
      </c>
      <c r="B78" s="64">
        <v>45</v>
      </c>
      <c r="C78" s="65">
        <v>101934</v>
      </c>
      <c r="D78" s="66" t="s">
        <v>120</v>
      </c>
      <c r="E78" s="67">
        <v>1991</v>
      </c>
      <c r="F78" s="67" t="s">
        <v>69</v>
      </c>
      <c r="G78" s="66" t="s">
        <v>61</v>
      </c>
      <c r="H78" s="93">
        <v>0.0384375</v>
      </c>
      <c r="I78" s="79">
        <v>52</v>
      </c>
      <c r="J78" s="78">
        <v>0.05825231481481482</v>
      </c>
      <c r="K78" s="79">
        <v>53</v>
      </c>
      <c r="L78" s="93">
        <v>0.10421875</v>
      </c>
      <c r="M78" s="139">
        <f>L78-L22</f>
        <v>0.01390740740740741</v>
      </c>
      <c r="N78" s="136">
        <f t="shared" si="1"/>
        <v>288.6516390060107</v>
      </c>
      <c r="O78" s="73"/>
      <c r="P78" s="73"/>
      <c r="Q78" s="113"/>
      <c r="R78" s="55"/>
      <c r="S78" s="47"/>
      <c r="U78" s="47"/>
      <c r="W78" s="47"/>
      <c r="X78" s="56"/>
    </row>
    <row r="79" spans="1:24" ht="16.5" customHeight="1">
      <c r="A79" s="63">
        <v>58</v>
      </c>
      <c r="B79" s="64">
        <v>49</v>
      </c>
      <c r="C79" s="65">
        <v>102432</v>
      </c>
      <c r="D79" s="66" t="s">
        <v>124</v>
      </c>
      <c r="E79" s="67">
        <v>1992</v>
      </c>
      <c r="F79" s="67" t="s">
        <v>69</v>
      </c>
      <c r="G79" s="66" t="s">
        <v>6</v>
      </c>
      <c r="H79" s="93">
        <v>0.03972222222222222</v>
      </c>
      <c r="I79" s="79">
        <v>59</v>
      </c>
      <c r="J79" s="78">
        <v>0.060069444444444446</v>
      </c>
      <c r="K79" s="79">
        <v>57</v>
      </c>
      <c r="L79" s="93">
        <v>0.10488541666666666</v>
      </c>
      <c r="M79" s="139">
        <f>L79-L22</f>
        <v>0.014574074074074073</v>
      </c>
      <c r="N79" s="136">
        <f t="shared" si="1"/>
        <v>298.98625818605905</v>
      </c>
      <c r="O79" s="73"/>
      <c r="P79" s="73"/>
      <c r="Q79" s="113"/>
      <c r="R79" s="55"/>
      <c r="S79" s="47"/>
      <c r="U79" s="47"/>
      <c r="W79" s="47"/>
      <c r="X79" s="56"/>
    </row>
    <row r="80" spans="1:24" ht="16.5" customHeight="1">
      <c r="A80" s="114">
        <v>59</v>
      </c>
      <c r="B80" s="115">
        <v>27</v>
      </c>
      <c r="C80" s="116">
        <v>102682</v>
      </c>
      <c r="D80" s="117" t="s">
        <v>98</v>
      </c>
      <c r="E80" s="118">
        <v>1992</v>
      </c>
      <c r="F80" s="118">
        <v>1</v>
      </c>
      <c r="G80" s="117" t="s">
        <v>61</v>
      </c>
      <c r="H80" s="119">
        <v>0.03943287037037037</v>
      </c>
      <c r="I80" s="80">
        <v>58</v>
      </c>
      <c r="J80" s="120">
        <v>0.06004629629629629</v>
      </c>
      <c r="K80" s="80">
        <v>55</v>
      </c>
      <c r="L80" s="119">
        <v>0.1053900462962963</v>
      </c>
      <c r="M80" s="140">
        <f>L80-L22</f>
        <v>0.015078703703703705</v>
      </c>
      <c r="N80" s="137">
        <f t="shared" si="1"/>
        <v>306.80899075984587</v>
      </c>
      <c r="O80" s="122"/>
      <c r="P80" s="122"/>
      <c r="Q80" s="123"/>
      <c r="R80" s="55"/>
      <c r="S80" s="47"/>
      <c r="U80" s="47"/>
      <c r="W80" s="47"/>
      <c r="X80" s="62"/>
    </row>
    <row r="81" spans="1:17" ht="12.75">
      <c r="A81" s="191" t="s">
        <v>46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55"/>
    </row>
    <row r="82" spans="1:24" ht="16.5" customHeight="1">
      <c r="A82" s="96"/>
      <c r="B82" s="97">
        <v>40</v>
      </c>
      <c r="C82" s="98">
        <v>103268</v>
      </c>
      <c r="D82" s="99" t="s">
        <v>114</v>
      </c>
      <c r="E82" s="100">
        <v>1992</v>
      </c>
      <c r="F82" s="100">
        <v>1</v>
      </c>
      <c r="G82" s="99" t="s">
        <v>115</v>
      </c>
      <c r="H82" s="102">
        <v>0.04506944444444445</v>
      </c>
      <c r="I82" s="103">
        <v>62</v>
      </c>
      <c r="J82" s="124"/>
      <c r="K82" s="125"/>
      <c r="L82" s="126"/>
      <c r="M82" s="105"/>
      <c r="N82" s="106"/>
      <c r="O82" s="107"/>
      <c r="P82" s="107"/>
      <c r="Q82" s="127"/>
      <c r="R82" s="55"/>
      <c r="S82" s="47"/>
      <c r="U82" s="47"/>
      <c r="W82" s="47"/>
      <c r="X82" s="56">
        <v>150.24</v>
      </c>
    </row>
    <row r="83" spans="1:24" ht="16.5" customHeight="1">
      <c r="A83" s="63"/>
      <c r="B83" s="64">
        <v>21</v>
      </c>
      <c r="C83" s="75">
        <v>102573</v>
      </c>
      <c r="D83" s="76" t="s">
        <v>90</v>
      </c>
      <c r="E83" s="75">
        <v>1991</v>
      </c>
      <c r="F83" s="75" t="s">
        <v>69</v>
      </c>
      <c r="G83" s="76" t="s">
        <v>65</v>
      </c>
      <c r="H83" s="93">
        <v>0.03844907407407407</v>
      </c>
      <c r="I83" s="79">
        <v>53</v>
      </c>
      <c r="J83" s="69"/>
      <c r="K83" s="68"/>
      <c r="L83" s="70"/>
      <c r="M83" s="71"/>
      <c r="N83" s="72"/>
      <c r="O83" s="73"/>
      <c r="P83" s="73"/>
      <c r="Q83" s="74"/>
      <c r="R83" s="55"/>
      <c r="S83" s="47"/>
      <c r="U83" s="47"/>
      <c r="W83" s="47"/>
      <c r="X83" s="48">
        <v>115.09</v>
      </c>
    </row>
    <row r="84" spans="1:24" ht="16.5" customHeight="1">
      <c r="A84" s="114"/>
      <c r="B84" s="115">
        <v>43</v>
      </c>
      <c r="C84" s="116">
        <v>103030</v>
      </c>
      <c r="D84" s="117" t="s">
        <v>118</v>
      </c>
      <c r="E84" s="118">
        <v>1992</v>
      </c>
      <c r="F84" s="118">
        <v>1</v>
      </c>
      <c r="G84" s="117" t="s">
        <v>65</v>
      </c>
      <c r="H84" s="119">
        <v>0.041527777777777775</v>
      </c>
      <c r="I84" s="80">
        <v>61</v>
      </c>
      <c r="J84" s="120">
        <v>0.06267361111111111</v>
      </c>
      <c r="K84" s="80">
        <v>60</v>
      </c>
      <c r="L84" s="128"/>
      <c r="M84" s="121"/>
      <c r="N84" s="129"/>
      <c r="O84" s="122"/>
      <c r="P84" s="122"/>
      <c r="Q84" s="130"/>
      <c r="R84" s="55"/>
      <c r="S84" s="47"/>
      <c r="U84" s="47"/>
      <c r="W84" s="47"/>
      <c r="X84" s="56">
        <v>151.75</v>
      </c>
    </row>
    <row r="85" spans="14:18" ht="12.75">
      <c r="N85" s="9"/>
      <c r="O85" s="36"/>
      <c r="P85" s="36"/>
      <c r="Q85" s="36"/>
      <c r="R85" s="9"/>
    </row>
    <row r="86" spans="1:18" ht="21.75" customHeight="1">
      <c r="A86" s="192" t="s">
        <v>30</v>
      </c>
      <c r="B86" s="193"/>
      <c r="C86" s="193"/>
      <c r="D86" s="196" t="s">
        <v>31</v>
      </c>
      <c r="E86" s="155" t="s">
        <v>32</v>
      </c>
      <c r="F86" s="147" t="s">
        <v>33</v>
      </c>
      <c r="G86" s="148"/>
      <c r="H86" s="163" t="s">
        <v>34</v>
      </c>
      <c r="I86" s="163"/>
      <c r="J86" s="163"/>
      <c r="K86" s="163"/>
      <c r="L86" s="163"/>
      <c r="M86" s="163"/>
      <c r="N86" s="163"/>
      <c r="O86" s="163"/>
      <c r="P86" s="163"/>
      <c r="Q86" s="164"/>
      <c r="R86" s="9"/>
    </row>
    <row r="87" spans="1:17" ht="27" customHeight="1">
      <c r="A87" s="194"/>
      <c r="B87" s="195"/>
      <c r="C87" s="195"/>
      <c r="D87" s="190"/>
      <c r="E87" s="156"/>
      <c r="F87" s="153" t="s">
        <v>162</v>
      </c>
      <c r="G87" s="154"/>
      <c r="H87" s="143" t="s">
        <v>35</v>
      </c>
      <c r="I87" s="190" t="s">
        <v>161</v>
      </c>
      <c r="J87" s="190"/>
      <c r="K87" s="190"/>
      <c r="L87" s="190" t="s">
        <v>46</v>
      </c>
      <c r="M87" s="190"/>
      <c r="N87" s="153" t="s">
        <v>156</v>
      </c>
      <c r="O87" s="165"/>
      <c r="P87" s="165"/>
      <c r="Q87" s="166"/>
    </row>
    <row r="88" spans="1:17" ht="21.75" customHeight="1">
      <c r="A88" s="172" t="s">
        <v>146</v>
      </c>
      <c r="B88" s="173"/>
      <c r="C88" s="173"/>
      <c r="D88" s="81" t="s">
        <v>49</v>
      </c>
      <c r="E88" s="81" t="s">
        <v>36</v>
      </c>
      <c r="F88" s="157" t="s">
        <v>160</v>
      </c>
      <c r="G88" s="158"/>
      <c r="H88" s="141">
        <v>62</v>
      </c>
      <c r="I88" s="173">
        <v>59</v>
      </c>
      <c r="J88" s="173"/>
      <c r="K88" s="173"/>
      <c r="L88" s="173">
        <v>3</v>
      </c>
      <c r="M88" s="173"/>
      <c r="N88" s="157">
        <v>0</v>
      </c>
      <c r="O88" s="167"/>
      <c r="P88" s="167"/>
      <c r="Q88" s="168"/>
    </row>
    <row r="89" spans="8:17" ht="13.5" customHeight="1">
      <c r="H89" s="7"/>
      <c r="I89" s="4"/>
      <c r="L89" s="30"/>
      <c r="M89" s="9"/>
      <c r="N89" s="36"/>
      <c r="O89" s="36" t="s">
        <v>5</v>
      </c>
      <c r="P89" s="36"/>
      <c r="Q89" s="36"/>
    </row>
    <row r="90" spans="1:17" ht="12.75">
      <c r="A90" s="169" t="s">
        <v>13</v>
      </c>
      <c r="B90" s="170"/>
      <c r="C90" s="170"/>
      <c r="D90" s="170"/>
      <c r="E90" s="171"/>
      <c r="F90" s="2"/>
      <c r="G90" s="83"/>
      <c r="H90" s="28"/>
      <c r="I90" s="28"/>
      <c r="J90" s="2"/>
      <c r="K90" s="85"/>
      <c r="L90" s="82"/>
      <c r="M90" s="134" t="s">
        <v>148</v>
      </c>
      <c r="N90" s="134"/>
      <c r="O90" s="134"/>
      <c r="P90" s="134"/>
      <c r="Q90" s="135"/>
    </row>
    <row r="91" spans="1:17" ht="12.75">
      <c r="A91" s="84"/>
      <c r="B91" s="85"/>
      <c r="C91" s="28"/>
      <c r="D91" s="36"/>
      <c r="E91" s="86"/>
      <c r="F91" s="2"/>
      <c r="G91" s="83"/>
      <c r="H91" s="87"/>
      <c r="I91" s="36"/>
      <c r="J91" s="2"/>
      <c r="K91" s="85"/>
      <c r="L91" s="131"/>
      <c r="M91" s="85"/>
      <c r="N91" s="85"/>
      <c r="O91" s="36"/>
      <c r="P91" s="9"/>
      <c r="Q91" s="132"/>
    </row>
    <row r="92" spans="1:17" ht="12.75">
      <c r="A92" s="84"/>
      <c r="B92" s="85"/>
      <c r="C92" s="28"/>
      <c r="D92" s="36"/>
      <c r="E92" s="86"/>
      <c r="F92" s="2"/>
      <c r="G92" s="83"/>
      <c r="H92" s="87"/>
      <c r="I92" s="36"/>
      <c r="J92" s="2"/>
      <c r="K92" s="85"/>
      <c r="L92" s="131"/>
      <c r="M92" s="85"/>
      <c r="N92" s="85"/>
      <c r="O92" s="36"/>
      <c r="P92" s="9"/>
      <c r="Q92" s="132"/>
    </row>
    <row r="93" spans="1:17" ht="12.75">
      <c r="A93" s="84"/>
      <c r="B93" s="85"/>
      <c r="C93" s="28"/>
      <c r="D93" s="36"/>
      <c r="E93" s="86"/>
      <c r="F93" s="2"/>
      <c r="G93" s="83"/>
      <c r="H93" s="87"/>
      <c r="I93" s="36"/>
      <c r="J93" s="2"/>
      <c r="K93" s="85"/>
      <c r="L93" s="131"/>
      <c r="M93" s="85"/>
      <c r="N93" s="85"/>
      <c r="O93" s="28"/>
      <c r="P93" s="28"/>
      <c r="Q93" s="133"/>
    </row>
    <row r="94" spans="1:17" ht="12.75">
      <c r="A94" s="149" t="s">
        <v>157</v>
      </c>
      <c r="B94" s="150"/>
      <c r="C94" s="150"/>
      <c r="D94" s="150"/>
      <c r="E94" s="151"/>
      <c r="F94" s="2"/>
      <c r="G94" s="28"/>
      <c r="H94" s="89"/>
      <c r="I94" s="89"/>
      <c r="J94" s="2"/>
      <c r="K94" s="85"/>
      <c r="L94" s="144" t="s">
        <v>158</v>
      </c>
      <c r="M94" s="145"/>
      <c r="N94" s="145"/>
      <c r="O94" s="145"/>
      <c r="P94" s="145"/>
      <c r="Q94" s="146"/>
    </row>
    <row r="95" spans="1:17" ht="12.75">
      <c r="A95" s="142"/>
      <c r="B95" s="142"/>
      <c r="C95" s="142"/>
      <c r="D95" s="142"/>
      <c r="E95" s="142"/>
      <c r="F95" s="2"/>
      <c r="G95" s="28"/>
      <c r="H95" s="89"/>
      <c r="I95" s="89"/>
      <c r="J95" s="2"/>
      <c r="K95" s="85"/>
      <c r="L95" s="88"/>
      <c r="M95" s="88"/>
      <c r="N95" s="88"/>
      <c r="O95" s="88"/>
      <c r="P95" s="88"/>
      <c r="Q95" s="88"/>
    </row>
    <row r="96" spans="1:17" ht="12.75">
      <c r="A96" s="142"/>
      <c r="B96" s="142"/>
      <c r="C96" s="142"/>
      <c r="D96" s="142"/>
      <c r="E96" s="142"/>
      <c r="F96" s="2"/>
      <c r="G96" s="28"/>
      <c r="H96" s="89"/>
      <c r="I96" s="89"/>
      <c r="J96" s="2"/>
      <c r="K96" s="85"/>
      <c r="L96" s="88"/>
      <c r="M96" s="88"/>
      <c r="N96" s="88"/>
      <c r="O96" s="88"/>
      <c r="P96" s="88"/>
      <c r="Q96" s="88"/>
    </row>
    <row r="97" spans="1:17" ht="12.75">
      <c r="A97" s="142"/>
      <c r="B97" s="142"/>
      <c r="C97" s="142"/>
      <c r="D97" s="142"/>
      <c r="E97" s="142"/>
      <c r="F97" s="2"/>
      <c r="G97" s="28"/>
      <c r="H97" s="89"/>
      <c r="I97" s="89"/>
      <c r="J97" s="2"/>
      <c r="K97" s="85"/>
      <c r="L97" s="88"/>
      <c r="M97" s="88"/>
      <c r="N97" s="88"/>
      <c r="O97" s="88"/>
      <c r="P97" s="88"/>
      <c r="Q97" s="88"/>
    </row>
    <row r="98" spans="1:17" ht="12.75">
      <c r="A98" s="142"/>
      <c r="B98" s="142"/>
      <c r="C98" s="142"/>
      <c r="D98" s="142"/>
      <c r="E98" s="142"/>
      <c r="F98" s="2"/>
      <c r="G98" s="28"/>
      <c r="H98" s="89"/>
      <c r="I98" s="89"/>
      <c r="J98" s="2"/>
      <c r="K98" s="85"/>
      <c r="L98" s="88"/>
      <c r="M98" s="88"/>
      <c r="N98" s="88"/>
      <c r="O98" s="88"/>
      <c r="P98" s="88"/>
      <c r="Q98" s="88"/>
    </row>
    <row r="99" spans="1:17" ht="12.75">
      <c r="A99" s="142"/>
      <c r="B99" s="142"/>
      <c r="C99" s="142"/>
      <c r="D99" s="142"/>
      <c r="E99" s="142"/>
      <c r="F99" s="2"/>
      <c r="G99" s="28"/>
      <c r="H99" s="89"/>
      <c r="I99" s="89"/>
      <c r="J99" s="2"/>
      <c r="K99" s="85"/>
      <c r="L99" s="88"/>
      <c r="M99" s="88"/>
      <c r="N99" s="88"/>
      <c r="O99" s="88"/>
      <c r="P99" s="88"/>
      <c r="Q99" s="88"/>
    </row>
    <row r="100" spans="1:17" ht="12.75">
      <c r="A100" s="142"/>
      <c r="B100" s="142"/>
      <c r="C100" s="142"/>
      <c r="D100" s="142"/>
      <c r="E100" s="142"/>
      <c r="F100" s="2"/>
      <c r="G100" s="28"/>
      <c r="H100" s="89"/>
      <c r="I100" s="89"/>
      <c r="J100" s="2"/>
      <c r="K100" s="85"/>
      <c r="L100" s="88"/>
      <c r="M100" s="88"/>
      <c r="N100" s="88"/>
      <c r="O100" s="88"/>
      <c r="P100" s="88"/>
      <c r="Q100" s="88"/>
    </row>
    <row r="101" spans="1:17" ht="12.75">
      <c r="A101" s="142"/>
      <c r="B101" s="142"/>
      <c r="C101" s="142"/>
      <c r="D101" s="142"/>
      <c r="E101" s="142"/>
      <c r="F101" s="2"/>
      <c r="G101" s="28"/>
      <c r="H101" s="89"/>
      <c r="I101" s="89"/>
      <c r="J101" s="2"/>
      <c r="K101" s="85"/>
      <c r="L101" s="88"/>
      <c r="M101" s="88"/>
      <c r="N101" s="88"/>
      <c r="O101" s="88"/>
      <c r="P101" s="88"/>
      <c r="Q101" s="88"/>
    </row>
    <row r="102" spans="1:17" ht="12.75">
      <c r="A102" s="142"/>
      <c r="B102" s="142"/>
      <c r="C102" s="142"/>
      <c r="D102" s="142"/>
      <c r="E102" s="142"/>
      <c r="F102" s="2"/>
      <c r="G102" s="28"/>
      <c r="H102" s="89"/>
      <c r="I102" s="89"/>
      <c r="J102" s="2"/>
      <c r="K102" s="85"/>
      <c r="L102" s="88"/>
      <c r="M102" s="88"/>
      <c r="N102" s="88"/>
      <c r="O102" s="88"/>
      <c r="P102" s="88"/>
      <c r="Q102" s="88"/>
    </row>
    <row r="103" spans="1:17" ht="12.75">
      <c r="A103" s="142"/>
      <c r="B103" s="142"/>
      <c r="C103" s="142"/>
      <c r="D103" s="142"/>
      <c r="E103" s="142"/>
      <c r="F103" s="2"/>
      <c r="G103" s="28"/>
      <c r="H103" s="89"/>
      <c r="I103" s="89"/>
      <c r="J103" s="2"/>
      <c r="K103" s="85"/>
      <c r="L103" s="88"/>
      <c r="M103" s="88"/>
      <c r="N103" s="88"/>
      <c r="O103" s="88"/>
      <c r="P103" s="88"/>
      <c r="Q103" s="88"/>
    </row>
    <row r="104" spans="1:17" ht="12.75">
      <c r="A104" s="142"/>
      <c r="B104" s="142"/>
      <c r="C104" s="142"/>
      <c r="D104" s="142"/>
      <c r="E104" s="142"/>
      <c r="F104" s="2"/>
      <c r="G104" s="28"/>
      <c r="H104" s="89"/>
      <c r="I104" s="89"/>
      <c r="J104" s="2"/>
      <c r="K104" s="85"/>
      <c r="L104" s="88"/>
      <c r="M104" s="88"/>
      <c r="N104" s="88"/>
      <c r="O104" s="88"/>
      <c r="P104" s="88"/>
      <c r="Q104" s="88"/>
    </row>
    <row r="105" spans="1:18" ht="20.25">
      <c r="A105" s="161" t="s">
        <v>47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90"/>
    </row>
  </sheetData>
  <sheetProtection/>
  <mergeCells count="51">
    <mergeCell ref="H11:Q11"/>
    <mergeCell ref="L88:M88"/>
    <mergeCell ref="I87:K87"/>
    <mergeCell ref="L87:M87"/>
    <mergeCell ref="I88:K88"/>
    <mergeCell ref="A81:P81"/>
    <mergeCell ref="A86:C87"/>
    <mergeCell ref="D86:D87"/>
    <mergeCell ref="P19:P20"/>
    <mergeCell ref="E19:E20"/>
    <mergeCell ref="S22:T22"/>
    <mergeCell ref="O19:O20"/>
    <mergeCell ref="R19:R20"/>
    <mergeCell ref="J19:K19"/>
    <mergeCell ref="L19:L20"/>
    <mergeCell ref="N19:N20"/>
    <mergeCell ref="M19:M20"/>
    <mergeCell ref="S23:T23"/>
    <mergeCell ref="S24:T24"/>
    <mergeCell ref="O9:P9"/>
    <mergeCell ref="A5:Q5"/>
    <mergeCell ref="A6:Q6"/>
    <mergeCell ref="O10:P10"/>
    <mergeCell ref="A11:G11"/>
    <mergeCell ref="R13:R17"/>
    <mergeCell ref="Q19:Q20"/>
    <mergeCell ref="A7:Q7"/>
    <mergeCell ref="A1:Q1"/>
    <mergeCell ref="A2:Q2"/>
    <mergeCell ref="A3:Q3"/>
    <mergeCell ref="A4:Q4"/>
    <mergeCell ref="A8:Q8"/>
    <mergeCell ref="A105:Q105"/>
    <mergeCell ref="H86:Q86"/>
    <mergeCell ref="N87:Q87"/>
    <mergeCell ref="N88:Q88"/>
    <mergeCell ref="A90:E90"/>
    <mergeCell ref="A19:A20"/>
    <mergeCell ref="A88:C88"/>
    <mergeCell ref="B19:B20"/>
    <mergeCell ref="C19:C20"/>
    <mergeCell ref="L94:Q94"/>
    <mergeCell ref="F86:G86"/>
    <mergeCell ref="A94:E94"/>
    <mergeCell ref="D19:D20"/>
    <mergeCell ref="F87:G87"/>
    <mergeCell ref="E86:E87"/>
    <mergeCell ref="F88:G88"/>
    <mergeCell ref="F19:F20"/>
    <mergeCell ref="G19:G20"/>
    <mergeCell ref="H19:I1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Darth Vader</cp:lastModifiedBy>
  <cp:lastPrinted>2011-04-08T11:21:41Z</cp:lastPrinted>
  <dcterms:created xsi:type="dcterms:W3CDTF">2008-04-13T05:43:47Z</dcterms:created>
  <dcterms:modified xsi:type="dcterms:W3CDTF">2011-04-10T07:32:27Z</dcterms:modified>
  <cp:category/>
  <cp:version/>
  <cp:contentType/>
  <cp:contentStatus/>
</cp:coreProperties>
</file>